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ローカル ディスク\Ｈ２６年度決算状況調査\各種調査様式\"/>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<sst xmlns="http://schemas.openxmlformats.org/spreadsheetml/2006/main" count="221" uniqueCount="111">
  <si>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</si>
  <si>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</si>
  <si>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</si>
  <si>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</si>
  <si>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</si>
  <si>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</si>
  <si>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</si>
  <si>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</si>
  <si>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</si>
  <si>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</si>
  <si>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</si>
  <si>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</si>
  <si>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</si>
  <si>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</si>
  <si>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</si>
  <si>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</si>
  <si>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</si>
  <si>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</si>
  <si>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</si>
  <si>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</si>
  <si>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</si>
  <si>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</si>
  <si>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</si>
  <si>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</si>
  <si>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</si>
  <si>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</si>
  <si>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</si>
  <si>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</si>
  <si>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</si>
  <si>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</si>
  <si>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</si>
  <si>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</si>
  <si>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</si>
  <si>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</si>
  <si>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</si>
  <si>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</si>
  <si>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</si>
  <si>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</si>
  <si>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</si>
  <si>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</si>
  <si>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</si>
  <si>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</si>
  <si>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</si>
  <si>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</si>
  <si>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</si>
  <si>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</si>
  <si>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</si>
  <si>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</si>
  <si>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</si>
  <si>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</si>
  <si>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</si>
  <si>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</si>
  <si>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</si>
  <si>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</si>
  <si>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</si>
  <si>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</si>
  <si>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</si>
  <si>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</si>
  <si>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</si>
  <si>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</si>
  <si>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</si>
  <si>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</si>
  <si>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</si>
  <si>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</si>
  <si>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</si>
  <si>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</si>
  <si>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</si>
  <si>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</si>
  <si>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</si>
  <si>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</si>
  <si>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</si>
  <si>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</si>
  <si>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</si>
  <si>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</si>
  <si>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</si>
  <si>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</si>
  <si>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</si>
  <si>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</si>
  <si>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</si>
  <si>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</si>
  <si>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</si>
  <si>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</si>
  <si>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</si>
  <si>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</si>
  <si>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</si>
  <si>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</si>
  <si>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</si>
  <si>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</si>
  <si>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</si>
  <si>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</si>
  <si>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</si>
  <si>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</si>
  <si>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</si>
  <si>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</si>
  <si>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</si>
  <si>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</si>
  <si>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与那国町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</si>
  <si>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</si>
  <si>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</si>
  <si>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</si>
  <si>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</si>
  <si>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</si>
  <si>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</si>
  <si>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</si>
  <si>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</si>
  <si>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</si>
  <si>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</si>
  <si>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</si>
  <si>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平成２１年１２月に供用開始し、まだ施設が新しいので更新等長寿命化対策をしてない。</t>
    <rPh sb="1" eb="3">
      <t>カンキョ</t>
    </rPh>
    <rPh sb="3" eb="5">
      <t>カイゼン</t>
    </rPh>
    <rPh sb="5" eb="6">
      <t>リツ</t>
    </rPh>
    <rPh sb="23" eb="25">
      <t>ヘイセイ</t>
    </rPh>
    <rPh sb="27" eb="28">
      <t>ネン</t>
    </rPh>
    <rPh sb="30" eb="31">
      <t>ツキ</t>
    </rPh>
    <rPh sb="32" eb="34">
      <t>キョウヨウ</t>
    </rPh>
    <rPh sb="34" eb="36">
      <t>カイシ</t>
    </rPh>
    <rPh sb="40" eb="42">
      <t>シセツ</t>
    </rPh>
    <rPh sb="43" eb="44">
      <t>アタラ</t>
    </rPh>
    <rPh sb="48" eb="50">
      <t>コウシン</t>
    </rPh>
    <rPh sb="50" eb="51">
      <t>トウ</t>
    </rPh>
    <rPh sb="51" eb="53">
      <t>チョウジュ</t>
    </rPh>
    <rPh sb="53" eb="54">
      <t>イノチ</t>
    </rPh>
    <rPh sb="54" eb="55">
      <t>カ</t>
    </rPh>
    <rPh sb="55" eb="57">
      <t>タイサク</t>
    </rPh>
    <phoneticPr fontId="4"/>
  </si>
  <si>
    <t>①収益的収支比率　　　　　　　　　　　　　　　　　　　接続率が低いため、使用料収入が少額である。しかし毎年２０％前後使用料収入が増加。H25は他会計繰入金を５０％以上減額したため収支比率が下がった。　　　　　　　　　　　　　　　　　　　　　　④企業債残高対事業規模比率　　　　　　　　　　　　　　　　　　　　施設建設事業が完了したので企業債の残高償還が減少していくので、今後比率は減少していく。　　　　　　　⑤経費回収率、⑥汚水処理原価、⑦施設利用率　　　　　　　　　　　　接続率が低いため経費回収率及び施設利用率が低く、汚水処理原価は高い。接続への啓蒙活動を行い接続UPを図る。　　　　　　　　　　　　　　　　　　⑧水洗化率　　　　　　　　　　　　　　　　　　　　　　　　　　　　　　　　　水洗化率向上のための普及啓蒙活動を強化していく必要がある。　　　　　　　　　　　　　　　　　　　　　　　　　　　　　　　　　　　　　</t>
    <rPh sb="1" eb="4">
      <t>シュウエキテキ</t>
    </rPh>
    <rPh sb="4" eb="6">
      <t>シュウシ</t>
    </rPh>
    <rPh sb="6" eb="8">
      <t>ヒリツ</t>
    </rPh>
    <rPh sb="27" eb="29">
      <t>セツゾク</t>
    </rPh>
    <rPh sb="29" eb="30">
      <t>リツ</t>
    </rPh>
    <rPh sb="31" eb="32">
      <t>ヒク</t>
    </rPh>
    <rPh sb="36" eb="39">
      <t>シヨウリョウ</t>
    </rPh>
    <rPh sb="39" eb="41">
      <t>シュウニュウ</t>
    </rPh>
    <rPh sb="42" eb="44">
      <t>ショウガク</t>
    </rPh>
    <rPh sb="51" eb="53">
      <t>マイネン</t>
    </rPh>
    <rPh sb="56" eb="58">
      <t>ゼンゴ</t>
    </rPh>
    <rPh sb="58" eb="61">
      <t>シヨウリョウ</t>
    </rPh>
    <rPh sb="61" eb="63">
      <t>シュウニュウ</t>
    </rPh>
    <rPh sb="64" eb="66">
      <t>ゾウカ</t>
    </rPh>
    <rPh sb="71" eb="72">
      <t>タ</t>
    </rPh>
    <rPh sb="72" eb="74">
      <t>カイケイ</t>
    </rPh>
    <rPh sb="74" eb="77">
      <t>クリイレキン</t>
    </rPh>
    <rPh sb="81" eb="83">
      <t>イジョウ</t>
    </rPh>
    <rPh sb="83" eb="85">
      <t>ゲンガク</t>
    </rPh>
    <rPh sb="89" eb="91">
      <t>シュウシ</t>
    </rPh>
    <rPh sb="91" eb="93">
      <t>ヒリツ</t>
    </rPh>
    <rPh sb="94" eb="95">
      <t>サ</t>
    </rPh>
    <rPh sb="122" eb="124">
      <t>キギョウ</t>
    </rPh>
    <rPh sb="124" eb="125">
      <t>サイ</t>
    </rPh>
    <rPh sb="125" eb="127">
      <t>ザンダカ</t>
    </rPh>
    <rPh sb="127" eb="128">
      <t>タイ</t>
    </rPh>
    <rPh sb="128" eb="130">
      <t>ジギョウ</t>
    </rPh>
    <rPh sb="130" eb="132">
      <t>キボ</t>
    </rPh>
    <rPh sb="132" eb="134">
      <t>ヒリツ</t>
    </rPh>
    <rPh sb="154" eb="156">
      <t>シセツ</t>
    </rPh>
    <rPh sb="156" eb="158">
      <t>ケンセツ</t>
    </rPh>
    <rPh sb="158" eb="160">
      <t>ジギョウ</t>
    </rPh>
    <rPh sb="161" eb="163">
      <t>カンリョウ</t>
    </rPh>
    <rPh sb="167" eb="169">
      <t>キギョウ</t>
    </rPh>
    <rPh sb="169" eb="170">
      <t>サイ</t>
    </rPh>
    <rPh sb="171" eb="173">
      <t>ザンダカ</t>
    </rPh>
    <rPh sb="173" eb="175">
      <t>ショウカン</t>
    </rPh>
    <rPh sb="176" eb="178">
      <t>ゲンショウ</t>
    </rPh>
    <rPh sb="185" eb="187">
      <t>コンゴ</t>
    </rPh>
    <rPh sb="187" eb="189">
      <t>ヒリツ</t>
    </rPh>
    <rPh sb="190" eb="192">
      <t>ゲンショウ</t>
    </rPh>
    <rPh sb="205" eb="207">
      <t>ケイヒ</t>
    </rPh>
    <rPh sb="207" eb="209">
      <t>カイシュウ</t>
    </rPh>
    <rPh sb="209" eb="210">
      <t>リツ</t>
    </rPh>
    <rPh sb="220" eb="222">
      <t>シセツ</t>
    </rPh>
    <rPh sb="222" eb="225">
      <t>リヨウリツ</t>
    </rPh>
    <rPh sb="237" eb="239">
      <t>セツゾク</t>
    </rPh>
    <rPh sb="239" eb="240">
      <t>リツ</t>
    </rPh>
    <rPh sb="241" eb="242">
      <t>ヒク</t>
    </rPh>
    <rPh sb="245" eb="247">
      <t>ケイヒ</t>
    </rPh>
    <rPh sb="247" eb="249">
      <t>カイシュウ</t>
    </rPh>
    <rPh sb="249" eb="250">
      <t>リツ</t>
    </rPh>
    <rPh sb="250" eb="251">
      <t>オヨ</t>
    </rPh>
    <rPh sb="252" eb="254">
      <t>シセツ</t>
    </rPh>
    <rPh sb="254" eb="257">
      <t>リヨウリツ</t>
    </rPh>
    <rPh sb="258" eb="259">
      <t>ヒク</t>
    </rPh>
    <rPh sb="261" eb="263">
      <t>オスイ</t>
    </rPh>
    <rPh sb="263" eb="265">
      <t>ショリ</t>
    </rPh>
    <rPh sb="265" eb="267">
      <t>ゲンカ</t>
    </rPh>
    <rPh sb="268" eb="269">
      <t>タカ</t>
    </rPh>
    <rPh sb="271" eb="273">
      <t>セツゾク</t>
    </rPh>
    <rPh sb="275" eb="277">
      <t>ケイモウ</t>
    </rPh>
    <rPh sb="277" eb="279">
      <t>カツドウ</t>
    </rPh>
    <rPh sb="280" eb="281">
      <t>オコナ</t>
    </rPh>
    <rPh sb="282" eb="284">
      <t>セツゾク</t>
    </rPh>
    <rPh sb="287" eb="288">
      <t>ハカル</t>
    </rPh>
    <rPh sb="309" eb="312">
      <t>スイセンカ</t>
    </rPh>
    <rPh sb="312" eb="313">
      <t>リツ</t>
    </rPh>
    <rPh sb="346" eb="349">
      <t>スイセンカ</t>
    </rPh>
    <rPh sb="349" eb="350">
      <t>リツ</t>
    </rPh>
    <rPh sb="350" eb="352">
      <t>コウジョウ</t>
    </rPh>
    <rPh sb="356" eb="358">
      <t>フキュウ</t>
    </rPh>
    <rPh sb="358" eb="360">
      <t>ケイモウ</t>
    </rPh>
    <rPh sb="360" eb="362">
      <t>カツドウ</t>
    </rPh>
    <rPh sb="363" eb="365">
      <t>キョウカ</t>
    </rPh>
    <rPh sb="369" eb="371">
      <t>ヒツヨウ</t>
    </rPh>
    <phoneticPr fontId="4"/>
  </si>
  <si>
    <t>接続率が悪いため、経営の健全化・効率性の数値が平均値を下回っている。接続率UPを図るため住民へ広報誌やパンフレット等により接続の普及啓蒙活動を強化する必要がある。</t>
    <rPh sb="0" eb="2">
      <t>セツゾク</t>
    </rPh>
    <rPh sb="2" eb="3">
      <t>リツ</t>
    </rPh>
    <rPh sb="4" eb="5">
      <t>ワル</t>
    </rPh>
    <rPh sb="9" eb="11">
      <t>ケイエイ</t>
    </rPh>
    <rPh sb="12" eb="15">
      <t>ケンゼンカ</t>
    </rPh>
    <rPh sb="16" eb="18">
      <t>コウリツ</t>
    </rPh>
    <rPh sb="18" eb="19">
      <t>セイ</t>
    </rPh>
    <rPh sb="20" eb="22">
      <t>スウチ</t>
    </rPh>
    <rPh sb="23" eb="26">
      <t>ヘイキンチ</t>
    </rPh>
    <rPh sb="27" eb="29">
      <t>シタマワ</t>
    </rPh>
    <rPh sb="34" eb="36">
      <t>セツゾク</t>
    </rPh>
    <rPh sb="36" eb="37">
      <t>リツ</t>
    </rPh>
    <rPh sb="40" eb="41">
      <t>ハカル</t>
    </rPh>
    <rPh sb="44" eb="46">
      <t>ジュウミン</t>
    </rPh>
    <rPh sb="47" eb="50">
      <t>コウホウシ</t>
    </rPh>
    <rPh sb="57" eb="58">
      <t>トウ</t>
    </rPh>
    <rPh sb="61" eb="63">
      <t>セツゾク</t>
    </rPh>
    <rPh sb="64" eb="66">
      <t>フキュウ</t>
    </rPh>
    <rPh sb="66" eb="68">
      <t>ケイモウ</t>
    </rPh>
    <rPh sb="68" eb="70">
      <t>カツドウ</t>
    </rPh>
    <rPh sb="71" eb="73">
      <t>キョウカ</t>
    </rPh>
    <rPh sb="75" eb="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</si>
</sst>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899504"/>
        <c:axId val="18105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21899504"/>
        <c:axId val="181057616"/>
      </c:lineChart>
      <c:dateAx>
        <c:axId val="121899504"/>
        <c:scaling>
          <c:orientation val="minMax"/>
        </c:scaling>
        <c:delete val="1"/>
        <c:axPos val="b"/>
        <c:numFmt formatCode="ge" sourceLinked="1"/>
        <c:majorTickMark val="none"/>
        <c:minorTickMark val="none"/>
        <c:tickLblPos val="none"/>
        <c:crossAx val="181057616"/>
        <c:crosses val="autoZero"/>
        <c:auto val="1"/>
        <c:lblOffset val="100"/>
        <c:baseTimeUnit val="years"/>
      </c:dateAx>
      <c:valAx>
        <c:axId val="18105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10.42</c:v>
                </c:pt>
                <c:pt idx="1">
                  <c:v>10.42</c:v>
                </c:pt>
                <c:pt idx="2">
                  <c:v>10.42</c:v>
                </c:pt>
                <c:pt idx="3">
                  <c:v>9.52</c:v>
                </c:pt>
                <c:pt idx="4">
                  <c:v>8.1</c:v>
                </c:pt>
              </c:numCache>
            </c:numRef>
          </c:val>
        </c:ser>
        <c:dLbls>
          <c:showLegendKey val="0"/>
          <c:showVal val="0"/>
          <c:showCatName val="0"/>
          <c:showSerName val="0"/>
          <c:showPercent val="0"/>
          <c:showBubbleSize val="0"/>
        </c:dLbls>
        <c:gapWidth val="150"/>
        <c:axId val="182058096"/>
        <c:axId val="18205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82058096"/>
        <c:axId val="182058488"/>
      </c:lineChart>
      <c:dateAx>
        <c:axId val="182058096"/>
        <c:scaling>
          <c:orientation val="minMax"/>
        </c:scaling>
        <c:delete val="1"/>
        <c:axPos val="b"/>
        <c:numFmt formatCode="ge" sourceLinked="1"/>
        <c:majorTickMark val="none"/>
        <c:minorTickMark val="none"/>
        <c:tickLblPos val="none"/>
        <c:crossAx val="182058488"/>
        <c:crosses val="autoZero"/>
        <c:auto val="1"/>
        <c:lblOffset val="100"/>
        <c:baseTimeUnit val="years"/>
      </c:dateAx>
      <c:valAx>
        <c:axId val="18205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5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formatCode="#,##0.00;&quot;△&quot;#,##0.00;&quot;-&quot;">
                  <c:v>17.100000000000001</c:v>
                </c:pt>
                <c:pt idx="3" formatCode="#,##0.00;&quot;△&quot;#,##0.00;&quot;-&quot;">
                  <c:v>19.21</c:v>
                </c:pt>
                <c:pt idx="4" formatCode="#,##0.00;&quot;△&quot;#,##0.00;&quot;-&quot;">
                  <c:v>23.16</c:v>
                </c:pt>
              </c:numCache>
            </c:numRef>
          </c:val>
        </c:ser>
        <c:dLbls>
          <c:showLegendKey val="0"/>
          <c:showVal val="0"/>
          <c:showCatName val="0"/>
          <c:showSerName val="0"/>
          <c:showPercent val="0"/>
          <c:showBubbleSize val="0"/>
        </c:dLbls>
        <c:gapWidth val="150"/>
        <c:axId val="182059664"/>
        <c:axId val="18206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82059664"/>
        <c:axId val="182060056"/>
      </c:lineChart>
      <c:dateAx>
        <c:axId val="182059664"/>
        <c:scaling>
          <c:orientation val="minMax"/>
        </c:scaling>
        <c:delete val="1"/>
        <c:axPos val="b"/>
        <c:numFmt formatCode="ge" sourceLinked="1"/>
        <c:majorTickMark val="none"/>
        <c:minorTickMark val="none"/>
        <c:tickLblPos val="none"/>
        <c:crossAx val="182060056"/>
        <c:crosses val="autoZero"/>
        <c:auto val="1"/>
        <c:lblOffset val="100"/>
        <c:baseTimeUnit val="years"/>
      </c:dateAx>
      <c:valAx>
        <c:axId val="18206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5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144.36000000000001</c:v>
                </c:pt>
                <c:pt idx="1">
                  <c:v>127.05</c:v>
                </c:pt>
                <c:pt idx="2">
                  <c:v>123.58</c:v>
                </c:pt>
                <c:pt idx="3">
                  <c:v>130.13</c:v>
                </c:pt>
                <c:pt idx="4">
                  <c:v>48.83</c:v>
                </c:pt>
              </c:numCache>
            </c:numRef>
          </c:val>
        </c:ser>
        <c:dLbls>
          <c:showLegendKey val="0"/>
          <c:showVal val="0"/>
          <c:showCatName val="0"/>
          <c:showSerName val="0"/>
          <c:showPercent val="0"/>
          <c:showBubbleSize val="0"/>
        </c:dLbls>
        <c:gapWidth val="150"/>
        <c:axId val="182128056"/>
        <c:axId val="18162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128056"/>
        <c:axId val="181625816"/>
      </c:lineChart>
      <c:dateAx>
        <c:axId val="182128056"/>
        <c:scaling>
          <c:orientation val="minMax"/>
        </c:scaling>
        <c:delete val="1"/>
        <c:axPos val="b"/>
        <c:numFmt formatCode="ge" sourceLinked="1"/>
        <c:majorTickMark val="none"/>
        <c:minorTickMark val="none"/>
        <c:tickLblPos val="none"/>
        <c:crossAx val="181625816"/>
        <c:crosses val="autoZero"/>
        <c:auto val="1"/>
        <c:lblOffset val="100"/>
        <c:baseTimeUnit val="years"/>
      </c:dateAx>
      <c:valAx>
        <c:axId val="18162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80704"/>
        <c:axId val="1816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80704"/>
        <c:axId val="181681088"/>
      </c:lineChart>
      <c:dateAx>
        <c:axId val="181680704"/>
        <c:scaling>
          <c:orientation val="minMax"/>
        </c:scaling>
        <c:delete val="1"/>
        <c:axPos val="b"/>
        <c:numFmt formatCode="ge" sourceLinked="1"/>
        <c:majorTickMark val="none"/>
        <c:minorTickMark val="none"/>
        <c:tickLblPos val="none"/>
        <c:crossAx val="181681088"/>
        <c:crosses val="autoZero"/>
        <c:auto val="1"/>
        <c:lblOffset val="100"/>
        <c:baseTimeUnit val="years"/>
      </c:dateAx>
      <c:valAx>
        <c:axId val="1816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742696"/>
        <c:axId val="18174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742696"/>
        <c:axId val="181747176"/>
      </c:lineChart>
      <c:dateAx>
        <c:axId val="181742696"/>
        <c:scaling>
          <c:orientation val="minMax"/>
        </c:scaling>
        <c:delete val="1"/>
        <c:axPos val="b"/>
        <c:numFmt formatCode="ge" sourceLinked="1"/>
        <c:majorTickMark val="none"/>
        <c:minorTickMark val="none"/>
        <c:tickLblPos val="none"/>
        <c:crossAx val="181747176"/>
        <c:crosses val="autoZero"/>
        <c:auto val="1"/>
        <c:lblOffset val="100"/>
        <c:baseTimeUnit val="years"/>
      </c:dateAx>
      <c:valAx>
        <c:axId val="18174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4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761208"/>
        <c:axId val="1817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761208"/>
        <c:axId val="181761600"/>
      </c:lineChart>
      <c:dateAx>
        <c:axId val="181761208"/>
        <c:scaling>
          <c:orientation val="minMax"/>
        </c:scaling>
        <c:delete val="1"/>
        <c:axPos val="b"/>
        <c:numFmt formatCode="ge" sourceLinked="1"/>
        <c:majorTickMark val="none"/>
        <c:minorTickMark val="none"/>
        <c:tickLblPos val="none"/>
        <c:crossAx val="181761600"/>
        <c:crosses val="autoZero"/>
        <c:auto val="1"/>
        <c:lblOffset val="100"/>
        <c:baseTimeUnit val="years"/>
      </c:dateAx>
      <c:valAx>
        <c:axId val="1817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6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762776"/>
        <c:axId val="1817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762776"/>
        <c:axId val="181763168"/>
      </c:lineChart>
      <c:dateAx>
        <c:axId val="181762776"/>
        <c:scaling>
          <c:orientation val="minMax"/>
        </c:scaling>
        <c:delete val="1"/>
        <c:axPos val="b"/>
        <c:numFmt formatCode="ge" sourceLinked="1"/>
        <c:majorTickMark val="none"/>
        <c:minorTickMark val="none"/>
        <c:tickLblPos val="none"/>
        <c:crossAx val="181763168"/>
        <c:crosses val="autoZero"/>
        <c:auto val="1"/>
        <c:lblOffset val="100"/>
        <c:baseTimeUnit val="years"/>
      </c:dateAx>
      <c:valAx>
        <c:axId val="1817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6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13473.74</c:v>
                </c:pt>
                <c:pt idx="1">
                  <c:v>4388.2</c:v>
                </c:pt>
                <c:pt idx="2">
                  <c:v>4444.33</c:v>
                </c:pt>
                <c:pt idx="3">
                  <c:v>4264.8900000000003</c:v>
                </c:pt>
                <c:pt idx="4">
                  <c:v>3229.07</c:v>
                </c:pt>
              </c:numCache>
            </c:numRef>
          </c:val>
        </c:ser>
        <c:dLbls>
          <c:showLegendKey val="0"/>
          <c:showVal val="0"/>
          <c:showCatName val="0"/>
          <c:showSerName val="0"/>
          <c:showPercent val="0"/>
          <c:showBubbleSize val="0"/>
        </c:dLbls>
        <c:gapWidth val="150"/>
        <c:axId val="181902440"/>
        <c:axId val="18190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81902440"/>
        <c:axId val="181902832"/>
      </c:lineChart>
      <c:dateAx>
        <c:axId val="181902440"/>
        <c:scaling>
          <c:orientation val="minMax"/>
        </c:scaling>
        <c:delete val="1"/>
        <c:axPos val="b"/>
        <c:numFmt formatCode="ge" sourceLinked="1"/>
        <c:majorTickMark val="none"/>
        <c:minorTickMark val="none"/>
        <c:tickLblPos val="none"/>
        <c:crossAx val="181902832"/>
        <c:crosses val="autoZero"/>
        <c:auto val="1"/>
        <c:lblOffset val="100"/>
        <c:baseTimeUnit val="years"/>
      </c:dateAx>
      <c:valAx>
        <c:axId val="18190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0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6.29</c:v>
                </c:pt>
                <c:pt idx="1">
                  <c:v>14.94</c:v>
                </c:pt>
                <c:pt idx="2">
                  <c:v>15.23</c:v>
                </c:pt>
                <c:pt idx="3">
                  <c:v>11.22</c:v>
                </c:pt>
                <c:pt idx="4">
                  <c:v>9.8699999999999992</c:v>
                </c:pt>
              </c:numCache>
            </c:numRef>
          </c:val>
        </c:ser>
        <c:dLbls>
          <c:showLegendKey val="0"/>
          <c:showVal val="0"/>
          <c:showCatName val="0"/>
          <c:showSerName val="0"/>
          <c:showPercent val="0"/>
          <c:showBubbleSize val="0"/>
        </c:dLbls>
        <c:gapWidth val="150"/>
        <c:axId val="181904008"/>
        <c:axId val="18190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81904008"/>
        <c:axId val="181904400"/>
      </c:lineChart>
      <c:dateAx>
        <c:axId val="181904008"/>
        <c:scaling>
          <c:orientation val="minMax"/>
        </c:scaling>
        <c:delete val="1"/>
        <c:axPos val="b"/>
        <c:numFmt formatCode="ge" sourceLinked="1"/>
        <c:majorTickMark val="none"/>
        <c:minorTickMark val="none"/>
        <c:tickLblPos val="none"/>
        <c:crossAx val="181904400"/>
        <c:crosses val="autoZero"/>
        <c:auto val="1"/>
        <c:lblOffset val="100"/>
        <c:baseTimeUnit val="years"/>
      </c:dateAx>
      <c:valAx>
        <c:axId val="18190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0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761.87</c:v>
                </c:pt>
                <c:pt idx="1">
                  <c:v>325.33999999999997</c:v>
                </c:pt>
                <c:pt idx="2">
                  <c:v>327.82</c:v>
                </c:pt>
                <c:pt idx="3">
                  <c:v>454.14</c:v>
                </c:pt>
                <c:pt idx="4">
                  <c:v>511.57</c:v>
                </c:pt>
              </c:numCache>
            </c:numRef>
          </c:val>
        </c:ser>
        <c:dLbls>
          <c:showLegendKey val="0"/>
          <c:showVal val="0"/>
          <c:showCatName val="0"/>
          <c:showSerName val="0"/>
          <c:showPercent val="0"/>
          <c:showBubbleSize val="0"/>
        </c:dLbls>
        <c:gapWidth val="150"/>
        <c:axId val="181905576"/>
        <c:axId val="18190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81905576"/>
        <c:axId val="181905968"/>
      </c:lineChart>
      <c:dateAx>
        <c:axId val="181905576"/>
        <c:scaling>
          <c:orientation val="minMax"/>
        </c:scaling>
        <c:delete val="1"/>
        <c:axPos val="b"/>
        <c:numFmt formatCode="ge" sourceLinked="1"/>
        <c:majorTickMark val="none"/>
        <c:minorTickMark val="none"/>
        <c:tickLblPos val="none"/>
        <c:crossAx val="181905968"/>
        <c:crosses val="autoZero"/>
        <c:auto val="1"/>
        <c:lblOffset val="100"/>
        <c:baseTimeUnit val="years"/>
      </c:dateAx>
      <c:valAx>
        <c:axId val="18190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0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7"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与那国町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1497</v>
      </c>
      <c r="AM8" s="64"/>
      <c r="AN8" s="64"/>
      <c r="AO8" s="64"/>
      <c r="AP8" s="64"/>
      <c r="AQ8" s="64"/>
      <c r="AR8" s="64"/>
      <c r="AS8" s="64"/>
      <c r="AT8" s="63">
        <f>データ!S6</f>
        <v>28.96</v>
      </c>
      <c r="AU8" s="63"/>
      <c r="AV8" s="63"/>
      <c r="AW8" s="63"/>
      <c r="AX8" s="63"/>
      <c r="AY8" s="63"/>
      <c r="AZ8" s="63"/>
      <c r="BA8" s="63"/>
      <c r="BB8" s="63">
        <f>データ!T6</f>
        <v>51.69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69.94</v>
      </c>
      <c r="Q10" s="63"/>
      <c r="R10" s="63"/>
      <c r="S10" s="63"/>
      <c r="T10" s="63"/>
      <c r="U10" s="63"/>
      <c r="V10" s="63"/>
      <c r="W10" s="63">
        <f>データ!P6</f>
        <v>100</v>
      </c>
      <c r="X10" s="63"/>
      <c r="Y10" s="63"/>
      <c r="Z10" s="63"/>
      <c r="AA10" s="63"/>
      <c r="AB10" s="63"/>
      <c r="AC10" s="63"/>
      <c r="AD10" s="64">
        <f>データ!Q6</f>
        <v>927</v>
      </c>
      <c r="AE10" s="64"/>
      <c r="AF10" s="64"/>
      <c r="AG10" s="64"/>
      <c r="AH10" s="64"/>
      <c r="AI10" s="64"/>
      <c r="AJ10" s="64"/>
      <c r="AK10" s="2"/>
      <c r="AL10" s="64">
        <f>データ!U6</f>
        <v>1019</v>
      </c>
      <c r="AM10" s="64"/>
      <c r="AN10" s="64"/>
      <c r="AO10" s="64"/>
      <c r="AP10" s="64"/>
      <c r="AQ10" s="64"/>
      <c r="AR10" s="64"/>
      <c r="AS10" s="64"/>
      <c r="AT10" s="63">
        <f>データ!V6</f>
        <v>0.49</v>
      </c>
      <c r="AU10" s="63"/>
      <c r="AV10" s="63"/>
      <c r="AW10" s="63"/>
      <c r="AX10" s="63"/>
      <c r="AY10" s="63"/>
      <c r="AZ10" s="63"/>
      <c r="BA10" s="63"/>
      <c r="BB10" s="63">
        <f>データ!W6</f>
        <v>2079.59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473821</v>
      </c>
      <c r="D6" s="31">
        <f t="shared" si="3"/>
        <v>47</v>
      </c>
      <c r="E6" s="31">
        <f t="shared" si="3"/>
        <v>17</v>
      </c>
      <c r="F6" s="31">
        <f t="shared" si="3"/>
        <v>5</v>
      </c>
      <c r="G6" s="31">
        <f t="shared" si="3"/>
        <v>0</v>
      </c>
      <c r="H6" s="31" t="str">
        <f t="shared" si="3"/>
        <v>沖縄県　与那国町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69.94</v>
      </c>
      <c r="P6" s="32">
        <f t="shared" si="3"/>
        <v>100</v>
      </c>
      <c r="Q6" s="32">
        <f t="shared" si="3"/>
        <v>927</v>
      </c>
      <c r="R6" s="32">
        <f t="shared" si="3"/>
        <v>1497</v>
      </c>
      <c r="S6" s="32">
        <f t="shared" si="3"/>
        <v>28.96</v>
      </c>
      <c r="T6" s="32">
        <f t="shared" si="3"/>
        <v>51.69</v>
      </c>
      <c r="U6" s="32">
        <f t="shared" si="3"/>
        <v>1019</v>
      </c>
      <c r="V6" s="32">
        <f t="shared" si="3"/>
        <v>0.49</v>
      </c>
      <c r="W6" s="32">
        <f t="shared" si="3"/>
        <v>2079.59</v>
      </c>
      <c r="X6" s="33">
        <f>IF(X7="",NA(),X7)</f>
        <v>144.36000000000001</v>
      </c>
      <c r="Y6" s="33">
        <f t="shared" ref="Y6:AG6" si="4">IF(Y7="",NA(),Y7)</f>
        <v>127.05</v>
      </c>
      <c r="Z6" s="33">
        <f t="shared" si="4"/>
        <v>123.58</v>
      </c>
      <c r="AA6" s="33">
        <f t="shared" si="4"/>
        <v>130.13</v>
      </c>
      <c r="AB6" s="33">
        <f t="shared" si="4"/>
        <v>48.83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13473.74</v>
      </c>
      <c r="BF6" s="33">
        <f t="shared" ref="BF6:BN6" si="7">IF(BF7="",NA(),BF7)</f>
        <v>4388.2</v>
      </c>
      <c r="BG6" s="33">
        <f t="shared" si="7"/>
        <v>4444.33</v>
      </c>
      <c r="BH6" s="33">
        <f t="shared" si="7"/>
        <v>4264.8900000000003</v>
      </c>
      <c r="BI6" s="33">
        <f t="shared" si="7"/>
        <v>3229.07</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6.29</v>
      </c>
      <c r="BQ6" s="33">
        <f t="shared" ref="BQ6:BY6" si="8">IF(BQ7="",NA(),BQ7)</f>
        <v>14.94</v>
      </c>
      <c r="BR6" s="33">
        <f t="shared" si="8"/>
        <v>15.23</v>
      </c>
      <c r="BS6" s="33">
        <f t="shared" si="8"/>
        <v>11.22</v>
      </c>
      <c r="BT6" s="33">
        <f t="shared" si="8"/>
        <v>9.8699999999999992</v>
      </c>
      <c r="BU6" s="33">
        <f t="shared" si="8"/>
        <v>43.24</v>
      </c>
      <c r="BV6" s="33">
        <f t="shared" si="8"/>
        <v>42.13</v>
      </c>
      <c r="BW6" s="33">
        <f t="shared" si="8"/>
        <v>42.48</v>
      </c>
      <c r="BX6" s="33">
        <f t="shared" si="8"/>
        <v>41.04</v>
      </c>
      <c r="BY6" s="33">
        <f t="shared" si="8"/>
        <v>41.08</v>
      </c>
      <c r="BZ6" s="32" t="str">
        <f>IF(BZ7="","",IF(BZ7="-","【-】","【"&amp;SUBSTITUTE(TEXT(BZ7,"#,##0.00"),"-","△")&amp;"】"))</f>
        <v>【51.49】</v>
      </c>
      <c r="CA6" s="33">
        <f>IF(CA7="",NA(),CA7)</f>
        <v>761.87</v>
      </c>
      <c r="CB6" s="33">
        <f t="shared" ref="CB6:CJ6" si="9">IF(CB7="",NA(),CB7)</f>
        <v>325.33999999999997</v>
      </c>
      <c r="CC6" s="33">
        <f t="shared" si="9"/>
        <v>327.82</v>
      </c>
      <c r="CD6" s="33">
        <f t="shared" si="9"/>
        <v>454.14</v>
      </c>
      <c r="CE6" s="33">
        <f t="shared" si="9"/>
        <v>511.57</v>
      </c>
      <c r="CF6" s="33">
        <f t="shared" si="9"/>
        <v>338.76</v>
      </c>
      <c r="CG6" s="33">
        <f t="shared" si="9"/>
        <v>348.41</v>
      </c>
      <c r="CH6" s="33">
        <f t="shared" si="9"/>
        <v>343.8</v>
      </c>
      <c r="CI6" s="33">
        <f t="shared" si="9"/>
        <v>357.08</v>
      </c>
      <c r="CJ6" s="33">
        <f t="shared" si="9"/>
        <v>378.08</v>
      </c>
      <c r="CK6" s="32" t="str">
        <f>IF(CK7="","",IF(CK7="-","【-】","【"&amp;SUBSTITUTE(TEXT(CK7,"#,##0.00"),"-","△")&amp;"】"))</f>
        <v>【295.10】</v>
      </c>
      <c r="CL6" s="33">
        <f>IF(CL7="",NA(),CL7)</f>
        <v>10.42</v>
      </c>
      <c r="CM6" s="33">
        <f t="shared" ref="CM6:CU6" si="10">IF(CM7="",NA(),CM7)</f>
        <v>10.42</v>
      </c>
      <c r="CN6" s="33">
        <f t="shared" si="10"/>
        <v>10.42</v>
      </c>
      <c r="CO6" s="33">
        <f t="shared" si="10"/>
        <v>9.52</v>
      </c>
      <c r="CP6" s="33">
        <f t="shared" si="10"/>
        <v>8.1</v>
      </c>
      <c r="CQ6" s="33">
        <f t="shared" si="10"/>
        <v>44.65</v>
      </c>
      <c r="CR6" s="33">
        <f t="shared" si="10"/>
        <v>46.85</v>
      </c>
      <c r="CS6" s="33">
        <f t="shared" si="10"/>
        <v>46.06</v>
      </c>
      <c r="CT6" s="33">
        <f t="shared" si="10"/>
        <v>45.95</v>
      </c>
      <c r="CU6" s="33">
        <f t="shared" si="10"/>
        <v>44.69</v>
      </c>
      <c r="CV6" s="32" t="str">
        <f>IF(CV7="","",IF(CV7="-","【-】","【"&amp;SUBSTITUTE(TEXT(CV7,"#,##0.00"),"-","△")&amp;"】"))</f>
        <v>【53.32】</v>
      </c>
      <c r="CW6" s="32">
        <f>IF(CW7="",NA(),CW7)</f>
        <v>0</v>
      </c>
      <c r="CX6" s="32">
        <f t="shared" ref="CX6:DF6" si="11">IF(CX7="",NA(),CX7)</f>
        <v>0</v>
      </c>
      <c r="CY6" s="33">
        <f t="shared" si="11"/>
        <v>17.100000000000001</v>
      </c>
      <c r="CZ6" s="33">
        <f t="shared" si="11"/>
        <v>19.21</v>
      </c>
      <c r="DA6" s="33">
        <f t="shared" si="11"/>
        <v>23.16</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473821</v>
      </c>
      <c r="D7" s="35">
        <v>47</v>
      </c>
      <c r="E7" s="35">
        <v>17</v>
      </c>
      <c r="F7" s="35">
        <v>5</v>
      </c>
      <c r="G7" s="35">
        <v>0</v>
      </c>
      <c r="H7" s="35" t="s">
        <v>96</v>
      </c>
      <c r="I7" s="35" t="s">
        <v>97</v>
      </c>
      <c r="J7" s="35" t="s">
        <v>98</v>
      </c>
      <c r="K7" s="35" t="s">
        <v>99</v>
      </c>
      <c r="L7" s="35" t="s">
        <v>100</v>
      </c>
      <c r="M7" s="36" t="s">
        <v>101</v>
      </c>
      <c r="N7" s="36" t="s">
        <v>102</v>
      </c>
      <c r="O7" s="36">
        <v>69.94</v>
      </c>
      <c r="P7" s="36">
        <v>100</v>
      </c>
      <c r="Q7" s="36">
        <v>927</v>
      </c>
      <c r="R7" s="36">
        <v>1497</v>
      </c>
      <c r="S7" s="36">
        <v>28.96</v>
      </c>
      <c r="T7" s="36">
        <v>51.69</v>
      </c>
      <c r="U7" s="36">
        <v>1019</v>
      </c>
      <c r="V7" s="36">
        <v>0.49</v>
      </c>
      <c r="W7" s="36">
        <v>2079.59</v>
      </c>
      <c r="X7" s="36">
        <v>144.36000000000001</v>
      </c>
      <c r="Y7" s="36">
        <v>127.05</v>
      </c>
      <c r="Z7" s="36">
        <v>123.58</v>
      </c>
      <c r="AA7" s="36">
        <v>130.13</v>
      </c>
      <c r="AB7" s="36">
        <v>48.83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13473.74</v>
      </c>
      <c r="BF7" s="36">
        <v>4388.2</v>
      </c>
      <c r="BG7" s="36">
        <v>4444.33</v>
      </c>
      <c r="BH7" s="36">
        <v>4264.8900000000003</v>
      </c>
      <c r="BI7" s="36">
        <v>3229.07</v>
      </c>
      <c r="BJ7" s="36">
        <v>1316.7</v>
      </c>
      <c r="BK7" s="36">
        <v>1224.75</v>
      </c>
      <c r="BL7" s="36">
        <v>1144.05</v>
      </c>
      <c r="BM7" s="36">
        <v>1117.1099999999999</v>
      </c>
      <c r="BN7" s="36">
        <v>1161.05</v>
      </c>
      <c r="BO7" s="36">
        <v>992.47</v>
      </c>
      <c r="BP7" s="36">
        <v>6.29</v>
      </c>
      <c r="BQ7" s="36">
        <v>14.94</v>
      </c>
      <c r="BR7" s="36">
        <v>15.23</v>
      </c>
      <c r="BS7" s="36">
        <v>11.22</v>
      </c>
      <c r="BT7" s="36">
        <v>9.8699999999999992</v>
      </c>
      <c r="BU7" s="36">
        <v>43.24</v>
      </c>
      <c r="BV7" s="36">
        <v>42.13</v>
      </c>
      <c r="BW7" s="36">
        <v>42.48</v>
      </c>
      <c r="BX7" s="36">
        <v>41.04</v>
      </c>
      <c r="BY7" s="36">
        <v>41.08</v>
      </c>
      <c r="BZ7" s="36">
        <v>51.49</v>
      </c>
      <c r="CA7" s="36">
        <v>761.87</v>
      </c>
      <c r="CB7" s="36">
        <v>325.33999999999997</v>
      </c>
      <c r="CC7" s="36">
        <v>327.82</v>
      </c>
      <c r="CD7" s="36">
        <v>454.14</v>
      </c>
      <c r="CE7" s="36">
        <v>511.57</v>
      </c>
      <c r="CF7" s="36">
        <v>338.76</v>
      </c>
      <c r="CG7" s="36">
        <v>348.41</v>
      </c>
      <c r="CH7" s="36">
        <v>343.8</v>
      </c>
      <c r="CI7" s="36">
        <v>357.08</v>
      </c>
      <c r="CJ7" s="36">
        <v>378.08</v>
      </c>
      <c r="CK7" s="36">
        <v>295.10000000000002</v>
      </c>
      <c r="CL7" s="36">
        <v>10.42</v>
      </c>
      <c r="CM7" s="36">
        <v>10.42</v>
      </c>
      <c r="CN7" s="36">
        <v>10.42</v>
      </c>
      <c r="CO7" s="36">
        <v>9.52</v>
      </c>
      <c r="CP7" s="36">
        <v>8.1</v>
      </c>
      <c r="CQ7" s="36">
        <v>44.65</v>
      </c>
      <c r="CR7" s="36">
        <v>46.85</v>
      </c>
      <c r="CS7" s="36">
        <v>46.06</v>
      </c>
      <c r="CT7" s="36">
        <v>45.95</v>
      </c>
      <c r="CU7" s="36">
        <v>44.69</v>
      </c>
      <c r="CV7" s="36">
        <v>53.32</v>
      </c>
      <c r="CW7" s="36">
        <v>0</v>
      </c>
      <c r="CX7" s="36">
        <v>0</v>
      </c>
      <c r="CY7" s="36">
        <v>17.100000000000001</v>
      </c>
      <c r="CZ7" s="36">
        <v>19.21</v>
      </c>
      <c r="DA7" s="36">
        <v>23.16</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2016-02-18T05:42:47Z</cp:lastPrinted>
  <dcterms:created xsi:type="dcterms:W3CDTF">2016-02-03T09:19:42Z</dcterms:created>
  <dcterms:modified xsi:type="dcterms:W3CDTF">2016-02-18T05:43:03Z</dcterms:modified>
  <cp:category/>
</cp:coreProperties>
</file>