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0" yWindow="0" windowWidth="20490" windowHeight="835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<sst xmlns="http://schemas.openxmlformats.org/spreadsheetml/2006/main" count="221" uniqueCount="111">
  <si>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</si>
  <si>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</si>
  <si>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</si>
  <si>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</si>
  <si>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</si>
  <si>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</si>
  <si>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</si>
  <si>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</si>
  <si>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</si>
  <si>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</si>
  <si>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</si>
  <si>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</si>
  <si>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</si>
  <si>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</si>
  <si>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</si>
  <si>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</si>
  <si>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</si>
  <si>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</si>
  <si>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</si>
  <si>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</si>
  <si>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</si>
  <si>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</si>
  <si>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</si>
  <si>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</si>
  <si>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</si>
  <si>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</si>
  <si>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</si>
  <si>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</si>
  <si>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</si>
  <si>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</si>
  <si>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</si>
  <si>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</si>
  <si>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</si>
  <si>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</si>
  <si>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</si>
  <si>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</si>
  <si>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</si>
  <si>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</si>
  <si>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</si>
  <si>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</si>
  <si>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</si>
  <si>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</si>
  <si>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</si>
  <si>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</si>
  <si>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</si>
  <si>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</si>
  <si>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</si>
  <si>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</si>
  <si>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</si>
  <si>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</si>
  <si>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</si>
  <si>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</si>
  <si>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</si>
  <si>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</si>
  <si>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</si>
  <si>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</si>
  <si>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</si>
  <si>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</si>
  <si>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</si>
  <si>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</si>
  <si>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</si>
  <si>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</si>
  <si>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</si>
  <si>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</si>
  <si>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</si>
  <si>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</si>
  <si>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</si>
  <si>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</si>
  <si>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</si>
  <si>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</si>
  <si>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</si>
  <si>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</si>
  <si>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</si>
  <si>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</si>
  <si>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</si>
  <si>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</si>
  <si>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</si>
  <si>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</si>
  <si>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</si>
  <si>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</si>
  <si>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</si>
  <si>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</si>
  <si>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</si>
  <si>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</si>
  <si>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</si>
  <si>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</si>
  <si>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</si>
  <si>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</si>
  <si>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</si>
  <si>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</si>
  <si>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</si>
  <si>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</si>
  <si>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</si>
  <si>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</si>
  <si>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</si>
  <si>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</si>
  <si>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伊平屋村</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</si>
  <si>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</si>
  <si>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</si>
  <si>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</si>
  <si>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</si>
  <si>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</si>
  <si>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</si>
  <si>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</si>
  <si>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</si>
  <si>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</si>
  <si>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</si>
  <si>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</si>
  <si>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①収益的収支率
　機器等の老朽化による施設の維持修繕対応が多く波状となって現れいる。
　現在、施設の機能強化、改修事業を実施しており、今後は維持修繕費の低減が見込める。
④企業債残高対事業規模比率
　減少傾向であるが、平成26年度より施設機能強化事業がスタートし、今後地方債の増加が見込まれる。
⑤経費回収率
　十分な料金水準とはいえず、類似団体平均値を下回っており、維持管理費が高く低減に努める必要がある。
⑥汚水処理原価
　類似団体平均を下回っているが、①を鑑みるとバランスが悪い状況となっている。料金高騰を防ぐためにも汚水処理費の低減を図る必要がある。
⑦施設利用率
　平成24年度に全域4施設整備が完了し、概ね類似団体施設平均と同値を維持しており、適切な施設規模と判断できる。
　今後は、施設の老朽化に対する機能強化も検討が必要である。
⑧水洗化率
　類似団体平均値を上回っており良好だと判断される。</t>
    <rPh sb="1" eb="4">
      <t>シュウエキテキ</t>
    </rPh>
    <rPh sb="4" eb="7">
      <t>シュウシリツ</t>
    </rPh>
    <rPh sb="9" eb="11">
      <t>キキ</t>
    </rPh>
    <rPh sb="11" eb="12">
      <t>トウ</t>
    </rPh>
    <rPh sb="13" eb="16">
      <t>ロウキュウカ</t>
    </rPh>
    <rPh sb="19" eb="21">
      <t>シセツ</t>
    </rPh>
    <rPh sb="26" eb="28">
      <t>タイオウ</t>
    </rPh>
    <rPh sb="29" eb="30">
      <t>オオ</t>
    </rPh>
    <rPh sb="31" eb="33">
      <t>ハジョウ</t>
    </rPh>
    <rPh sb="37" eb="38">
      <t>アラワ</t>
    </rPh>
    <rPh sb="44" eb="46">
      <t>ゲンザイ</t>
    </rPh>
    <rPh sb="47" eb="49">
      <t>シセツ</t>
    </rPh>
    <rPh sb="50" eb="52">
      <t>キノウ</t>
    </rPh>
    <rPh sb="52" eb="54">
      <t>キョウカ</t>
    </rPh>
    <rPh sb="55" eb="57">
      <t>カイシュウ</t>
    </rPh>
    <rPh sb="57" eb="59">
      <t>ジギョウ</t>
    </rPh>
    <rPh sb="60" eb="62">
      <t>ジッシ</t>
    </rPh>
    <rPh sb="67" eb="69">
      <t>コンゴ</t>
    </rPh>
    <rPh sb="70" eb="72">
      <t>イジ</t>
    </rPh>
    <rPh sb="72" eb="75">
      <t>シュウゼンヒ</t>
    </rPh>
    <rPh sb="76" eb="78">
      <t>テイゲン</t>
    </rPh>
    <rPh sb="79" eb="81">
      <t>ミコ</t>
    </rPh>
    <rPh sb="86" eb="89">
      <t>キギョウサイ</t>
    </rPh>
    <rPh sb="89" eb="91">
      <t>ザンダカ</t>
    </rPh>
    <rPh sb="91" eb="92">
      <t>タイ</t>
    </rPh>
    <rPh sb="92" eb="94">
      <t>ジギョウ</t>
    </rPh>
    <rPh sb="94" eb="96">
      <t>キボ</t>
    </rPh>
    <rPh sb="96" eb="98">
      <t>ヒリツ</t>
    </rPh>
    <rPh sb="100" eb="102">
      <t>ゲンショウ</t>
    </rPh>
    <rPh sb="102" eb="104">
      <t>ケイコウ</t>
    </rPh>
    <rPh sb="132" eb="134">
      <t>コンゴ</t>
    </rPh>
    <rPh sb="134" eb="137">
      <t>チホウサイ</t>
    </rPh>
    <rPh sb="138" eb="140">
      <t>ゾウカ</t>
    </rPh>
    <rPh sb="141" eb="143">
      <t>ミコ</t>
    </rPh>
    <rPh sb="149" eb="151">
      <t>ケイヒ</t>
    </rPh>
    <rPh sb="151" eb="154">
      <t>カイシュウリツ</t>
    </rPh>
    <rPh sb="156" eb="158">
      <t>ジュウブン</t>
    </rPh>
    <rPh sb="159" eb="161">
      <t>リョウキン</t>
    </rPh>
    <rPh sb="161" eb="163">
      <t>スイジュン</t>
    </rPh>
    <rPh sb="184" eb="186">
      <t>イジ</t>
    </rPh>
    <rPh sb="186" eb="189">
      <t>カンリヒ</t>
    </rPh>
    <rPh sb="190" eb="191">
      <t>タカ</t>
    </rPh>
    <rPh sb="192" eb="194">
      <t>テイゲン</t>
    </rPh>
    <rPh sb="195" eb="196">
      <t>ツト</t>
    </rPh>
    <rPh sb="198" eb="200">
      <t>ヒツヨウ</t>
    </rPh>
    <rPh sb="206" eb="208">
      <t>オスイ</t>
    </rPh>
    <rPh sb="208" eb="210">
      <t>ショリ</t>
    </rPh>
    <rPh sb="210" eb="212">
      <t>ゲンカ</t>
    </rPh>
    <rPh sb="214" eb="216">
      <t>ルイジ</t>
    </rPh>
    <rPh sb="216" eb="218">
      <t>ダンタイ</t>
    </rPh>
    <rPh sb="218" eb="220">
      <t>ヘイキン</t>
    </rPh>
    <rPh sb="221" eb="223">
      <t>シタマワ</t>
    </rPh>
    <rPh sb="231" eb="232">
      <t>カンガ</t>
    </rPh>
    <rPh sb="240" eb="241">
      <t>ワル</t>
    </rPh>
    <rPh sb="242" eb="244">
      <t>ジョウキョウ</t>
    </rPh>
    <rPh sb="251" eb="253">
      <t>リョウキン</t>
    </rPh>
    <rPh sb="253" eb="255">
      <t>コウトウ</t>
    </rPh>
    <rPh sb="256" eb="257">
      <t>フセ</t>
    </rPh>
    <rPh sb="262" eb="264">
      <t>オスイ</t>
    </rPh>
    <rPh sb="264" eb="267">
      <t>ショリヒ</t>
    </rPh>
    <rPh sb="268" eb="270">
      <t>テイゲン</t>
    </rPh>
    <rPh sb="271" eb="272">
      <t>ハカ</t>
    </rPh>
    <rPh sb="273" eb="275">
      <t>ヒツヨウ</t>
    </rPh>
    <rPh sb="281" eb="283">
      <t>シセツ</t>
    </rPh>
    <rPh sb="283" eb="286">
      <t>リヨウリツ</t>
    </rPh>
    <rPh sb="288" eb="290">
      <t>ヘイセイ</t>
    </rPh>
    <rPh sb="292" eb="294">
      <t>ネンド</t>
    </rPh>
    <rPh sb="295" eb="297">
      <t>ゼンイキ</t>
    </rPh>
    <rPh sb="298" eb="300">
      <t>シセツ</t>
    </rPh>
    <rPh sb="300" eb="302">
      <t>セイビ</t>
    </rPh>
    <rPh sb="303" eb="305">
      <t>カンリョウ</t>
    </rPh>
    <rPh sb="307" eb="308">
      <t>オオム</t>
    </rPh>
    <rPh sb="309" eb="311">
      <t>ルイジ</t>
    </rPh>
    <rPh sb="311" eb="313">
      <t>ダンタイ</t>
    </rPh>
    <rPh sb="313" eb="315">
      <t>シセツ</t>
    </rPh>
    <rPh sb="315" eb="317">
      <t>ヘイキン</t>
    </rPh>
    <rPh sb="318" eb="320">
      <t>ドウチ</t>
    </rPh>
    <rPh sb="321" eb="323">
      <t>イジ</t>
    </rPh>
    <rPh sb="328" eb="330">
      <t>テキセツ</t>
    </rPh>
    <rPh sb="331" eb="333">
      <t>シセツ</t>
    </rPh>
    <rPh sb="333" eb="335">
      <t>キボ</t>
    </rPh>
    <rPh sb="336" eb="338">
      <t>ハンダン</t>
    </rPh>
    <rPh sb="344" eb="346">
      <t>コンゴ</t>
    </rPh>
    <rPh sb="348" eb="350">
      <t>シセツ</t>
    </rPh>
    <rPh sb="351" eb="354">
      <t>ロウキュウカ</t>
    </rPh>
    <rPh sb="355" eb="356">
      <t>タイ</t>
    </rPh>
    <rPh sb="358" eb="360">
      <t>キノウ</t>
    </rPh>
    <rPh sb="360" eb="362">
      <t>キョウカ</t>
    </rPh>
    <rPh sb="363" eb="365">
      <t>ケントウ</t>
    </rPh>
    <rPh sb="366" eb="368">
      <t>ヒツヨウ</t>
    </rPh>
    <rPh sb="374" eb="377">
      <t>スイセンカ</t>
    </rPh>
    <rPh sb="377" eb="378">
      <t>リツ</t>
    </rPh>
    <rPh sb="380" eb="382">
      <t>ルイジ</t>
    </rPh>
    <rPh sb="382" eb="384">
      <t>ダンタイ</t>
    </rPh>
    <rPh sb="384" eb="387">
      <t>ヘイキンチ</t>
    </rPh>
    <rPh sb="388" eb="390">
      <t>ウワマワ</t>
    </rPh>
    <rPh sb="394" eb="396">
      <t>リョウコウ</t>
    </rPh>
    <rPh sb="398" eb="400">
      <t>ハンダン</t>
    </rPh>
    <phoneticPr fontId="4"/>
  </si>
  <si>
    <t>　接続率は向上しており、老朽化施設の機能強化事業も実施中であり、施設の維持管理費の低減が出来る見込みであるが、維持管理運営費を鑑み適切な料金設定を検討する必要がある。
　また、料金高騰を防ぐためにも維持管理及び処理費の低減に努めていく。</t>
    <rPh sb="1" eb="3">
      <t>セツゾク</t>
    </rPh>
    <rPh sb="3" eb="4">
      <t>リツ</t>
    </rPh>
    <rPh sb="5" eb="7">
      <t>コウジョウ</t>
    </rPh>
    <rPh sb="12" eb="15">
      <t>ロウキュウカ</t>
    </rPh>
    <rPh sb="15" eb="17">
      <t>シセツ</t>
    </rPh>
    <rPh sb="18" eb="20">
      <t>キノウ</t>
    </rPh>
    <rPh sb="20" eb="22">
      <t>キョウカ</t>
    </rPh>
    <rPh sb="22" eb="24">
      <t>ジギョウ</t>
    </rPh>
    <rPh sb="25" eb="28">
      <t>ジッシチュウ</t>
    </rPh>
    <rPh sb="32" eb="34">
      <t>シセツ</t>
    </rPh>
    <rPh sb="35" eb="37">
      <t>イジ</t>
    </rPh>
    <rPh sb="37" eb="40">
      <t>カンリヒ</t>
    </rPh>
    <rPh sb="41" eb="43">
      <t>テイゲン</t>
    </rPh>
    <rPh sb="44" eb="46">
      <t>デキ</t>
    </rPh>
    <rPh sb="47" eb="49">
      <t>ミコ</t>
    </rPh>
    <rPh sb="55" eb="57">
      <t>イジ</t>
    </rPh>
    <rPh sb="88" eb="90">
      <t>リョウキン</t>
    </rPh>
    <rPh sb="90" eb="92">
      <t>コウトウ</t>
    </rPh>
    <rPh sb="93" eb="94">
      <t>フセ</t>
    </rPh>
    <rPh sb="99" eb="101">
      <t>イジ</t>
    </rPh>
    <rPh sb="103" eb="104">
      <t>オヨ</t>
    </rPh>
    <rPh sb="105" eb="108">
      <t>ショリヒ</t>
    </rPh>
    <rPh sb="109" eb="111">
      <t>テイゲン</t>
    </rPh>
    <rPh sb="112" eb="113">
      <t>ツト</t>
    </rPh>
    <phoneticPr fontId="4"/>
  </si>
  <si>
    <t>③管渠改善率
　平成19年度、24年度に全域において管渠を含めた整備が完了しているが、上記以前に整備された2地区の老朽化による能力の低下が著しく、平成26年度より機能強化事業に着手している。</t>
    <rPh sb="1" eb="2">
      <t>カン</t>
    </rPh>
    <rPh sb="2" eb="3">
      <t>キョ</t>
    </rPh>
    <rPh sb="3" eb="5">
      <t>カイゼン</t>
    </rPh>
    <rPh sb="5" eb="6">
      <t>リツ</t>
    </rPh>
    <rPh sb="8" eb="10">
      <t>ヘイセイ</t>
    </rPh>
    <rPh sb="12" eb="14">
      <t>ネンド</t>
    </rPh>
    <rPh sb="17" eb="19">
      <t>ネンド</t>
    </rPh>
    <rPh sb="20" eb="22">
      <t>ゼンイキ</t>
    </rPh>
    <rPh sb="26" eb="28">
      <t>カンキョ</t>
    </rPh>
    <rPh sb="29" eb="30">
      <t>フク</t>
    </rPh>
    <rPh sb="32" eb="34">
      <t>セイビ</t>
    </rPh>
    <rPh sb="35" eb="37">
      <t>カンリョウ</t>
    </rPh>
    <rPh sb="43" eb="45">
      <t>ジョウキ</t>
    </rPh>
    <rPh sb="45" eb="47">
      <t>イゼン</t>
    </rPh>
    <rPh sb="48" eb="50">
      <t>セイビ</t>
    </rPh>
    <rPh sb="54" eb="56">
      <t>チク</t>
    </rPh>
    <rPh sb="57" eb="60">
      <t>ロウキュウカ</t>
    </rPh>
    <rPh sb="63" eb="65">
      <t>ノウリョク</t>
    </rPh>
    <rPh sb="66" eb="68">
      <t>テイカ</t>
    </rPh>
    <rPh sb="69" eb="70">
      <t>イチジル</t>
    </rPh>
    <rPh sb="77" eb="79">
      <t>ネンド</t>
    </rPh>
    <rPh sb="81" eb="83">
      <t>キノウ</t>
    </rPh>
    <rPh sb="83" eb="85">
      <t>キョウカ</t>
    </rPh>
    <rPh sb="85" eb="87">
      <t>ジギョウ</t>
    </rPh>
    <rPh sb="88" eb="90">
      <t>チャクシュ</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</si>
</sst>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558720"/>
        <c:axId val="7856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78558720"/>
        <c:axId val="78560640"/>
      </c:lineChart>
      <c:dateAx>
        <c:axId val="78558720"/>
        <c:scaling>
          <c:orientation val="minMax"/>
        </c:scaling>
        <c:delete val="1"/>
        <c:axPos val="b"/>
        <c:numFmt formatCode="ge" sourceLinked="1"/>
        <c:majorTickMark val="none"/>
        <c:minorTickMark val="none"/>
        <c:tickLblPos val="none"/>
        <c:crossAx val="78560640"/>
        <c:crosses val="autoZero"/>
        <c:auto val="1"/>
        <c:lblOffset val="100"/>
        <c:baseTimeUnit val="years"/>
      </c:dateAx>
      <c:valAx>
        <c:axId val="7856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5587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75.69</c:v>
                </c:pt>
                <c:pt idx="2">
                  <c:v>51.2</c:v>
                </c:pt>
                <c:pt idx="3">
                  <c:v>51.2</c:v>
                </c:pt>
                <c:pt idx="4">
                  <c:v>50.09</c:v>
                </c:pt>
              </c:numCache>
            </c:numRef>
          </c:val>
        </c:ser>
        <c:dLbls>
          <c:showLegendKey val="0"/>
          <c:showVal val="0"/>
          <c:showCatName val="0"/>
          <c:showSerName val="0"/>
          <c:showPercent val="0"/>
          <c:showBubbleSize val="0"/>
        </c:dLbls>
        <c:gapWidth val="150"/>
        <c:axId val="92379008"/>
        <c:axId val="92393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92379008"/>
        <c:axId val="92393472"/>
      </c:lineChart>
      <c:dateAx>
        <c:axId val="92379008"/>
        <c:scaling>
          <c:orientation val="minMax"/>
        </c:scaling>
        <c:delete val="1"/>
        <c:axPos val="b"/>
        <c:numFmt formatCode="ge" sourceLinked="1"/>
        <c:majorTickMark val="none"/>
        <c:minorTickMark val="none"/>
        <c:tickLblPos val="none"/>
        <c:crossAx val="92393472"/>
        <c:crosses val="autoZero"/>
        <c:auto val="1"/>
        <c:lblOffset val="100"/>
        <c:baseTimeUnit val="years"/>
      </c:dateAx>
      <c:valAx>
        <c:axId val="92393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7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99.4</c:v>
                </c:pt>
                <c:pt idx="1">
                  <c:v>93.78</c:v>
                </c:pt>
                <c:pt idx="2">
                  <c:v>93.28</c:v>
                </c:pt>
                <c:pt idx="3">
                  <c:v>95.02</c:v>
                </c:pt>
                <c:pt idx="4">
                  <c:v>95.69</c:v>
                </c:pt>
              </c:numCache>
            </c:numRef>
          </c:val>
        </c:ser>
        <c:dLbls>
          <c:showLegendKey val="0"/>
          <c:showVal val="0"/>
          <c:showCatName val="0"/>
          <c:showSerName val="0"/>
          <c:showPercent val="0"/>
          <c:showBubbleSize val="0"/>
        </c:dLbls>
        <c:gapWidth val="150"/>
        <c:axId val="93541888"/>
        <c:axId val="9354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93541888"/>
        <c:axId val="93543808"/>
      </c:lineChart>
      <c:dateAx>
        <c:axId val="93541888"/>
        <c:scaling>
          <c:orientation val="minMax"/>
        </c:scaling>
        <c:delete val="1"/>
        <c:axPos val="b"/>
        <c:numFmt formatCode="ge" sourceLinked="1"/>
        <c:majorTickMark val="none"/>
        <c:minorTickMark val="none"/>
        <c:tickLblPos val="none"/>
        <c:crossAx val="93543808"/>
        <c:crosses val="autoZero"/>
        <c:auto val="1"/>
        <c:lblOffset val="100"/>
        <c:baseTimeUnit val="years"/>
      </c:dateAx>
      <c:valAx>
        <c:axId val="9354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59.79</c:v>
                </c:pt>
                <c:pt idx="1">
                  <c:v>62.46</c:v>
                </c:pt>
                <c:pt idx="2">
                  <c:v>60.83</c:v>
                </c:pt>
                <c:pt idx="3">
                  <c:v>62.47</c:v>
                </c:pt>
                <c:pt idx="4">
                  <c:v>59.35</c:v>
                </c:pt>
              </c:numCache>
            </c:numRef>
          </c:val>
        </c:ser>
        <c:dLbls>
          <c:showLegendKey val="0"/>
          <c:showVal val="0"/>
          <c:showCatName val="0"/>
          <c:showSerName val="0"/>
          <c:showPercent val="0"/>
          <c:showBubbleSize val="0"/>
        </c:dLbls>
        <c:gapWidth val="150"/>
        <c:axId val="84550784"/>
        <c:axId val="84552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550784"/>
        <c:axId val="84552704"/>
      </c:lineChart>
      <c:dateAx>
        <c:axId val="84550784"/>
        <c:scaling>
          <c:orientation val="minMax"/>
        </c:scaling>
        <c:delete val="1"/>
        <c:axPos val="b"/>
        <c:numFmt formatCode="ge" sourceLinked="1"/>
        <c:majorTickMark val="none"/>
        <c:minorTickMark val="none"/>
        <c:tickLblPos val="none"/>
        <c:crossAx val="84552704"/>
        <c:crosses val="autoZero"/>
        <c:auto val="1"/>
        <c:lblOffset val="100"/>
        <c:baseTimeUnit val="years"/>
      </c:dateAx>
      <c:valAx>
        <c:axId val="845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5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579072"/>
        <c:axId val="84580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579072"/>
        <c:axId val="84580992"/>
      </c:lineChart>
      <c:dateAx>
        <c:axId val="84579072"/>
        <c:scaling>
          <c:orientation val="minMax"/>
        </c:scaling>
        <c:delete val="1"/>
        <c:axPos val="b"/>
        <c:numFmt formatCode="ge" sourceLinked="1"/>
        <c:majorTickMark val="none"/>
        <c:minorTickMark val="none"/>
        <c:tickLblPos val="none"/>
        <c:crossAx val="84580992"/>
        <c:crosses val="autoZero"/>
        <c:auto val="1"/>
        <c:lblOffset val="100"/>
        <c:baseTimeUnit val="years"/>
      </c:dateAx>
      <c:valAx>
        <c:axId val="8458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57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701568"/>
        <c:axId val="8470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701568"/>
        <c:axId val="84703488"/>
      </c:lineChart>
      <c:dateAx>
        <c:axId val="84701568"/>
        <c:scaling>
          <c:orientation val="minMax"/>
        </c:scaling>
        <c:delete val="1"/>
        <c:axPos val="b"/>
        <c:numFmt formatCode="ge" sourceLinked="1"/>
        <c:majorTickMark val="none"/>
        <c:minorTickMark val="none"/>
        <c:tickLblPos val="none"/>
        <c:crossAx val="84703488"/>
        <c:crosses val="autoZero"/>
        <c:auto val="1"/>
        <c:lblOffset val="100"/>
        <c:baseTimeUnit val="years"/>
      </c:dateAx>
      <c:valAx>
        <c:axId val="8470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0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727680"/>
        <c:axId val="8472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727680"/>
        <c:axId val="84729856"/>
      </c:lineChart>
      <c:dateAx>
        <c:axId val="84727680"/>
        <c:scaling>
          <c:orientation val="minMax"/>
        </c:scaling>
        <c:delete val="1"/>
        <c:axPos val="b"/>
        <c:numFmt formatCode="ge" sourceLinked="1"/>
        <c:majorTickMark val="none"/>
        <c:minorTickMark val="none"/>
        <c:tickLblPos val="none"/>
        <c:crossAx val="84729856"/>
        <c:crosses val="autoZero"/>
        <c:auto val="1"/>
        <c:lblOffset val="100"/>
        <c:baseTimeUnit val="years"/>
      </c:dateAx>
      <c:valAx>
        <c:axId val="8472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2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4770816"/>
        <c:axId val="8477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770816"/>
        <c:axId val="84772736"/>
      </c:lineChart>
      <c:dateAx>
        <c:axId val="84770816"/>
        <c:scaling>
          <c:orientation val="minMax"/>
        </c:scaling>
        <c:delete val="1"/>
        <c:axPos val="b"/>
        <c:numFmt formatCode="ge" sourceLinked="1"/>
        <c:majorTickMark val="none"/>
        <c:minorTickMark val="none"/>
        <c:tickLblPos val="none"/>
        <c:crossAx val="84772736"/>
        <c:crosses val="autoZero"/>
        <c:auto val="1"/>
        <c:lblOffset val="100"/>
        <c:baseTimeUnit val="years"/>
      </c:dateAx>
      <c:valAx>
        <c:axId val="8477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790656"/>
        <c:axId val="8598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84790656"/>
        <c:axId val="85984768"/>
      </c:lineChart>
      <c:dateAx>
        <c:axId val="84790656"/>
        <c:scaling>
          <c:orientation val="minMax"/>
        </c:scaling>
        <c:delete val="1"/>
        <c:axPos val="b"/>
        <c:numFmt formatCode="ge" sourceLinked="1"/>
        <c:majorTickMark val="none"/>
        <c:minorTickMark val="none"/>
        <c:tickLblPos val="none"/>
        <c:crossAx val="85984768"/>
        <c:crosses val="autoZero"/>
        <c:auto val="1"/>
        <c:lblOffset val="100"/>
        <c:baseTimeUnit val="years"/>
      </c:dateAx>
      <c:valAx>
        <c:axId val="8598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79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45.39</c:v>
                </c:pt>
                <c:pt idx="1">
                  <c:v>48.84</c:v>
                </c:pt>
                <c:pt idx="2">
                  <c:v>46.32</c:v>
                </c:pt>
                <c:pt idx="3">
                  <c:v>48</c:v>
                </c:pt>
                <c:pt idx="4">
                  <c:v>42.72</c:v>
                </c:pt>
              </c:numCache>
            </c:numRef>
          </c:val>
        </c:ser>
        <c:dLbls>
          <c:showLegendKey val="0"/>
          <c:showVal val="0"/>
          <c:showCatName val="0"/>
          <c:showSerName val="0"/>
          <c:showPercent val="0"/>
          <c:showBubbleSize val="0"/>
        </c:dLbls>
        <c:gapWidth val="150"/>
        <c:axId val="86027264"/>
        <c:axId val="860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86027264"/>
        <c:axId val="86033536"/>
      </c:lineChart>
      <c:dateAx>
        <c:axId val="86027264"/>
        <c:scaling>
          <c:orientation val="minMax"/>
        </c:scaling>
        <c:delete val="1"/>
        <c:axPos val="b"/>
        <c:numFmt formatCode="ge" sourceLinked="1"/>
        <c:majorTickMark val="none"/>
        <c:minorTickMark val="none"/>
        <c:tickLblPos val="none"/>
        <c:crossAx val="86033536"/>
        <c:crosses val="autoZero"/>
        <c:auto val="1"/>
        <c:lblOffset val="100"/>
        <c:baseTimeUnit val="years"/>
      </c:dateAx>
      <c:valAx>
        <c:axId val="860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241.24</c:v>
                </c:pt>
                <c:pt idx="1">
                  <c:v>244.97</c:v>
                </c:pt>
                <c:pt idx="2">
                  <c:v>259.77</c:v>
                </c:pt>
                <c:pt idx="3">
                  <c:v>249.7</c:v>
                </c:pt>
                <c:pt idx="4">
                  <c:v>286.57</c:v>
                </c:pt>
              </c:numCache>
            </c:numRef>
          </c:val>
        </c:ser>
        <c:dLbls>
          <c:showLegendKey val="0"/>
          <c:showVal val="0"/>
          <c:showCatName val="0"/>
          <c:showSerName val="0"/>
          <c:showPercent val="0"/>
          <c:showBubbleSize val="0"/>
        </c:dLbls>
        <c:gapWidth val="150"/>
        <c:axId val="92346624"/>
        <c:axId val="923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92346624"/>
        <c:axId val="92348800"/>
      </c:lineChart>
      <c:dateAx>
        <c:axId val="92346624"/>
        <c:scaling>
          <c:orientation val="minMax"/>
        </c:scaling>
        <c:delete val="1"/>
        <c:axPos val="b"/>
        <c:numFmt formatCode="ge" sourceLinked="1"/>
        <c:majorTickMark val="none"/>
        <c:minorTickMark val="none"/>
        <c:tickLblPos val="none"/>
        <c:crossAx val="92348800"/>
        <c:crosses val="autoZero"/>
        <c:auto val="1"/>
        <c:lblOffset val="100"/>
        <c:baseTimeUnit val="years"/>
      </c:dateAx>
      <c:valAx>
        <c:axId val="923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34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O1" zoomScale="70" zoomScaleNormal="70" workbookViewId="0">
      <selection activeCell="AX58" sqref="AX5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伊平屋村</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1316</v>
      </c>
      <c r="AM8" s="47"/>
      <c r="AN8" s="47"/>
      <c r="AO8" s="47"/>
      <c r="AP8" s="47"/>
      <c r="AQ8" s="47"/>
      <c r="AR8" s="47"/>
      <c r="AS8" s="47"/>
      <c r="AT8" s="43">
        <f>データ!S6</f>
        <v>21.82</v>
      </c>
      <c r="AU8" s="43"/>
      <c r="AV8" s="43"/>
      <c r="AW8" s="43"/>
      <c r="AX8" s="43"/>
      <c r="AY8" s="43"/>
      <c r="AZ8" s="43"/>
      <c r="BA8" s="43"/>
      <c r="BB8" s="43">
        <f>データ!T6</f>
        <v>60.31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100</v>
      </c>
      <c r="Q10" s="43"/>
      <c r="R10" s="43"/>
      <c r="S10" s="43"/>
      <c r="T10" s="43"/>
      <c r="U10" s="43"/>
      <c r="V10" s="43"/>
      <c r="W10" s="43">
        <f>データ!P6</f>
        <v>100</v>
      </c>
      <c r="X10" s="43"/>
      <c r="Y10" s="43"/>
      <c r="Z10" s="43"/>
      <c r="AA10" s="43"/>
      <c r="AB10" s="43"/>
      <c r="AC10" s="43"/>
      <c r="AD10" s="47">
        <f>データ!Q6</f>
        <v>1955</v>
      </c>
      <c r="AE10" s="47"/>
      <c r="AF10" s="47"/>
      <c r="AG10" s="47"/>
      <c r="AH10" s="47"/>
      <c r="AI10" s="47"/>
      <c r="AJ10" s="47"/>
      <c r="AK10" s="2"/>
      <c r="AL10" s="47">
        <f>データ!U6</f>
        <v>1277</v>
      </c>
      <c r="AM10" s="47"/>
      <c r="AN10" s="47"/>
      <c r="AO10" s="47"/>
      <c r="AP10" s="47"/>
      <c r="AQ10" s="47"/>
      <c r="AR10" s="47"/>
      <c r="AS10" s="47"/>
      <c r="AT10" s="43">
        <f>データ!V6</f>
        <v>0.48</v>
      </c>
      <c r="AU10" s="43"/>
      <c r="AV10" s="43"/>
      <c r="AW10" s="43"/>
      <c r="AX10" s="43"/>
      <c r="AY10" s="43"/>
      <c r="AZ10" s="43"/>
      <c r="BA10" s="43"/>
      <c r="BB10" s="43">
        <f>データ!W6</f>
        <v>2660.42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473596</v>
      </c>
      <c r="D6" s="31">
        <f t="shared" si="3"/>
        <v>47</v>
      </c>
      <c r="E6" s="31">
        <f t="shared" si="3"/>
        <v>17</v>
      </c>
      <c r="F6" s="31">
        <f t="shared" si="3"/>
        <v>5</v>
      </c>
      <c r="G6" s="31">
        <f t="shared" si="3"/>
        <v>0</v>
      </c>
      <c r="H6" s="31" t="str">
        <f t="shared" si="3"/>
        <v>沖縄県　伊平屋村</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100</v>
      </c>
      <c r="P6" s="32">
        <f t="shared" si="3"/>
        <v>100</v>
      </c>
      <c r="Q6" s="32">
        <f t="shared" si="3"/>
        <v>1955</v>
      </c>
      <c r="R6" s="32">
        <f t="shared" si="3"/>
        <v>1316</v>
      </c>
      <c r="S6" s="32">
        <f t="shared" si="3"/>
        <v>21.82</v>
      </c>
      <c r="T6" s="32">
        <f t="shared" si="3"/>
        <v>60.31</v>
      </c>
      <c r="U6" s="32">
        <f t="shared" si="3"/>
        <v>1277</v>
      </c>
      <c r="V6" s="32">
        <f t="shared" si="3"/>
        <v>0.48</v>
      </c>
      <c r="W6" s="32">
        <f t="shared" si="3"/>
        <v>2660.42</v>
      </c>
      <c r="X6" s="33">
        <f>IF(X7="",NA(),X7)</f>
        <v>59.79</v>
      </c>
      <c r="Y6" s="33">
        <f t="shared" ref="Y6:AG6" si="4">IF(Y7="",NA(),Y7)</f>
        <v>62.46</v>
      </c>
      <c r="Z6" s="33">
        <f t="shared" si="4"/>
        <v>60.83</v>
      </c>
      <c r="AA6" s="33">
        <f t="shared" si="4"/>
        <v>62.47</v>
      </c>
      <c r="AB6" s="33">
        <f t="shared" si="4"/>
        <v>59.35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1239.2</v>
      </c>
      <c r="BL6" s="33">
        <f t="shared" si="7"/>
        <v>1197.82</v>
      </c>
      <c r="BM6" s="33">
        <f t="shared" si="7"/>
        <v>1126.77</v>
      </c>
      <c r="BN6" s="33">
        <f t="shared" si="7"/>
        <v>1044.8</v>
      </c>
      <c r="BO6" s="32" t="str">
        <f>IF(BO7="","",IF(BO7="-","【-】","【"&amp;SUBSTITUTE(TEXT(BO7,"#,##0.00"),"-","△")&amp;"】"))</f>
        <v>【992.47】</v>
      </c>
      <c r="BP6" s="33">
        <f>IF(BP7="",NA(),BP7)</f>
        <v>45.39</v>
      </c>
      <c r="BQ6" s="33">
        <f t="shared" ref="BQ6:BY6" si="8">IF(BQ7="",NA(),BQ7)</f>
        <v>48.84</v>
      </c>
      <c r="BR6" s="33">
        <f t="shared" si="8"/>
        <v>46.32</v>
      </c>
      <c r="BS6" s="33">
        <f t="shared" si="8"/>
        <v>48</v>
      </c>
      <c r="BT6" s="33">
        <f t="shared" si="8"/>
        <v>42.72</v>
      </c>
      <c r="BU6" s="33">
        <f t="shared" si="8"/>
        <v>43.24</v>
      </c>
      <c r="BV6" s="33">
        <f t="shared" si="8"/>
        <v>51.56</v>
      </c>
      <c r="BW6" s="33">
        <f t="shared" si="8"/>
        <v>51.03</v>
      </c>
      <c r="BX6" s="33">
        <f t="shared" si="8"/>
        <v>50.9</v>
      </c>
      <c r="BY6" s="33">
        <f t="shared" si="8"/>
        <v>50.82</v>
      </c>
      <c r="BZ6" s="32" t="str">
        <f>IF(BZ7="","",IF(BZ7="-","【-】","【"&amp;SUBSTITUTE(TEXT(BZ7,"#,##0.00"),"-","△")&amp;"】"))</f>
        <v>【51.49】</v>
      </c>
      <c r="CA6" s="33">
        <f>IF(CA7="",NA(),CA7)</f>
        <v>241.24</v>
      </c>
      <c r="CB6" s="33">
        <f t="shared" ref="CB6:CJ6" si="9">IF(CB7="",NA(),CB7)</f>
        <v>244.97</v>
      </c>
      <c r="CC6" s="33">
        <f t="shared" si="9"/>
        <v>259.77</v>
      </c>
      <c r="CD6" s="33">
        <f t="shared" si="9"/>
        <v>249.7</v>
      </c>
      <c r="CE6" s="33">
        <f t="shared" si="9"/>
        <v>286.57</v>
      </c>
      <c r="CF6" s="33">
        <f t="shared" si="9"/>
        <v>338.76</v>
      </c>
      <c r="CG6" s="33">
        <f t="shared" si="9"/>
        <v>283.26</v>
      </c>
      <c r="CH6" s="33">
        <f t="shared" si="9"/>
        <v>289.60000000000002</v>
      </c>
      <c r="CI6" s="33">
        <f t="shared" si="9"/>
        <v>293.27</v>
      </c>
      <c r="CJ6" s="33">
        <f t="shared" si="9"/>
        <v>300.52</v>
      </c>
      <c r="CK6" s="32" t="str">
        <f>IF(CK7="","",IF(CK7="-","【-】","【"&amp;SUBSTITUTE(TEXT(CK7,"#,##0.00"),"-","△")&amp;"】"))</f>
        <v>【295.10】</v>
      </c>
      <c r="CL6" s="32">
        <f>IF(CL7="",NA(),CL7)</f>
        <v>0</v>
      </c>
      <c r="CM6" s="33">
        <f t="shared" ref="CM6:CU6" si="10">IF(CM7="",NA(),CM7)</f>
        <v>75.69</v>
      </c>
      <c r="CN6" s="33">
        <f t="shared" si="10"/>
        <v>51.2</v>
      </c>
      <c r="CO6" s="33">
        <f t="shared" si="10"/>
        <v>51.2</v>
      </c>
      <c r="CP6" s="33">
        <f t="shared" si="10"/>
        <v>50.09</v>
      </c>
      <c r="CQ6" s="33">
        <f t="shared" si="10"/>
        <v>44.65</v>
      </c>
      <c r="CR6" s="33">
        <f t="shared" si="10"/>
        <v>55.2</v>
      </c>
      <c r="CS6" s="33">
        <f t="shared" si="10"/>
        <v>54.74</v>
      </c>
      <c r="CT6" s="33">
        <f t="shared" si="10"/>
        <v>53.78</v>
      </c>
      <c r="CU6" s="33">
        <f t="shared" si="10"/>
        <v>53.24</v>
      </c>
      <c r="CV6" s="32" t="str">
        <f>IF(CV7="","",IF(CV7="-","【-】","【"&amp;SUBSTITUTE(TEXT(CV7,"#,##0.00"),"-","△")&amp;"】"))</f>
        <v>【53.32】</v>
      </c>
      <c r="CW6" s="33">
        <f>IF(CW7="",NA(),CW7)</f>
        <v>99.4</v>
      </c>
      <c r="CX6" s="33">
        <f t="shared" ref="CX6:DF6" si="11">IF(CX7="",NA(),CX7)</f>
        <v>93.78</v>
      </c>
      <c r="CY6" s="33">
        <f t="shared" si="11"/>
        <v>93.28</v>
      </c>
      <c r="CZ6" s="33">
        <f t="shared" si="11"/>
        <v>95.02</v>
      </c>
      <c r="DA6" s="33">
        <f t="shared" si="11"/>
        <v>95.69</v>
      </c>
      <c r="DB6" s="33">
        <f t="shared" si="11"/>
        <v>73.599999999999994</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473596</v>
      </c>
      <c r="D7" s="35">
        <v>47</v>
      </c>
      <c r="E7" s="35">
        <v>17</v>
      </c>
      <c r="F7" s="35">
        <v>5</v>
      </c>
      <c r="G7" s="35">
        <v>0</v>
      </c>
      <c r="H7" s="35" t="s">
        <v>96</v>
      </c>
      <c r="I7" s="35" t="s">
        <v>97</v>
      </c>
      <c r="J7" s="35" t="s">
        <v>98</v>
      </c>
      <c r="K7" s="35" t="s">
        <v>99</v>
      </c>
      <c r="L7" s="35" t="s">
        <v>100</v>
      </c>
      <c r="M7" s="36" t="s">
        <v>101</v>
      </c>
      <c r="N7" s="36" t="s">
        <v>102</v>
      </c>
      <c r="O7" s="36">
        <v>100</v>
      </c>
      <c r="P7" s="36">
        <v>100</v>
      </c>
      <c r="Q7" s="36">
        <v>1955</v>
      </c>
      <c r="R7" s="36">
        <v>1316</v>
      </c>
      <c r="S7" s="36">
        <v>21.82</v>
      </c>
      <c r="T7" s="36">
        <v>60.31</v>
      </c>
      <c r="U7" s="36">
        <v>1277</v>
      </c>
      <c r="V7" s="36">
        <v>0.48</v>
      </c>
      <c r="W7" s="36">
        <v>2660.42</v>
      </c>
      <c r="X7" s="36">
        <v>59.79</v>
      </c>
      <c r="Y7" s="36">
        <v>62.46</v>
      </c>
      <c r="Z7" s="36">
        <v>60.83</v>
      </c>
      <c r="AA7" s="36">
        <v>62.47</v>
      </c>
      <c r="AB7" s="36">
        <v>59.35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1239.2</v>
      </c>
      <c r="BL7" s="36">
        <v>1197.82</v>
      </c>
      <c r="BM7" s="36">
        <v>1126.77</v>
      </c>
      <c r="BN7" s="36">
        <v>1044.8</v>
      </c>
      <c r="BO7" s="36">
        <v>992.47</v>
      </c>
      <c r="BP7" s="36">
        <v>45.39</v>
      </c>
      <c r="BQ7" s="36">
        <v>48.84</v>
      </c>
      <c r="BR7" s="36">
        <v>46.32</v>
      </c>
      <c r="BS7" s="36">
        <v>48</v>
      </c>
      <c r="BT7" s="36">
        <v>42.72</v>
      </c>
      <c r="BU7" s="36">
        <v>43.24</v>
      </c>
      <c r="BV7" s="36">
        <v>51.56</v>
      </c>
      <c r="BW7" s="36">
        <v>51.03</v>
      </c>
      <c r="BX7" s="36">
        <v>50.9</v>
      </c>
      <c r="BY7" s="36">
        <v>50.82</v>
      </c>
      <c r="BZ7" s="36">
        <v>51.49</v>
      </c>
      <c r="CA7" s="36">
        <v>241.24</v>
      </c>
      <c r="CB7" s="36">
        <v>244.97</v>
      </c>
      <c r="CC7" s="36">
        <v>259.77</v>
      </c>
      <c r="CD7" s="36">
        <v>249.7</v>
      </c>
      <c r="CE7" s="36">
        <v>286.57</v>
      </c>
      <c r="CF7" s="36">
        <v>338.76</v>
      </c>
      <c r="CG7" s="36">
        <v>283.26</v>
      </c>
      <c r="CH7" s="36">
        <v>289.60000000000002</v>
      </c>
      <c r="CI7" s="36">
        <v>293.27</v>
      </c>
      <c r="CJ7" s="36">
        <v>300.52</v>
      </c>
      <c r="CK7" s="36">
        <v>295.10000000000002</v>
      </c>
      <c r="CL7" s="36">
        <v>0</v>
      </c>
      <c r="CM7" s="36">
        <v>75.69</v>
      </c>
      <c r="CN7" s="36">
        <v>51.2</v>
      </c>
      <c r="CO7" s="36">
        <v>51.2</v>
      </c>
      <c r="CP7" s="36">
        <v>50.09</v>
      </c>
      <c r="CQ7" s="36">
        <v>44.65</v>
      </c>
      <c r="CR7" s="36">
        <v>55.2</v>
      </c>
      <c r="CS7" s="36">
        <v>54.74</v>
      </c>
      <c r="CT7" s="36">
        <v>53.78</v>
      </c>
      <c r="CU7" s="36">
        <v>53.24</v>
      </c>
      <c r="CV7" s="36">
        <v>53.32</v>
      </c>
      <c r="CW7" s="36">
        <v>99.4</v>
      </c>
      <c r="CX7" s="36">
        <v>93.78</v>
      </c>
      <c r="CY7" s="36">
        <v>93.28</v>
      </c>
      <c r="CZ7" s="36">
        <v>95.02</v>
      </c>
      <c r="DA7" s="36">
        <v>95.69</v>
      </c>
      <c r="DB7" s="36">
        <v>73.599999999999994</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2016-02-03T09:19:37Z</dcterms:created>
  <dcterms:modified xsi:type="dcterms:W3CDTF">2016-02-17T07:58:44Z</dcterms:modified>
  <cp:category/>
</cp:coreProperties>
</file>