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mami07\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<sst xmlns="http://schemas.openxmlformats.org/spreadsheetml/2006/main" count="221" uniqueCount="111">
  <si>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</si>
  <si>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</si>
  <si>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</si>
  <si>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</si>
  <si>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</si>
  <si>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</si>
  <si>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</si>
  <si>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</si>
  <si>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</si>
  <si>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</si>
  <si>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</si>
  <si>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</si>
  <si>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</si>
  <si>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</si>
  <si>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</si>
  <si>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</si>
  <si>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</si>
  <si>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</si>
  <si>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</si>
  <si>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</si>
  <si>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</si>
  <si>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</si>
  <si>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</si>
  <si>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</si>
  <si>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</si>
  <si>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</si>
  <si>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</si>
  <si>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</si>
  <si>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</si>
  <si>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</si>
  <si>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</si>
  <si>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</si>
  <si>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</si>
  <si>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</si>
  <si>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</si>
  <si>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</si>
  <si>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</si>
  <si>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</si>
  <si>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</si>
  <si>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</si>
  <si>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</si>
  <si>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</si>
  <si>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</si>
  <si>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</si>
  <si>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</si>
  <si>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</si>
  <si>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</si>
  <si>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</si>
  <si>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</si>
  <si>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</si>
  <si>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</si>
  <si>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</si>
  <si>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</si>
  <si>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</si>
  <si>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</si>
  <si>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</si>
  <si>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</si>
  <si>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</si>
  <si>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</si>
  <si>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</si>
  <si>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</si>
  <si>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</si>
  <si>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</si>
  <si>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</si>
  <si>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</si>
  <si>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</si>
  <si>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</si>
  <si>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</si>
  <si>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</si>
  <si>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</si>
  <si>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</si>
  <si>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</si>
  <si>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</si>
  <si>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</si>
  <si>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</si>
  <si>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</si>
  <si>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</si>
  <si>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</si>
  <si>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</si>
  <si>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</si>
  <si>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</si>
  <si>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</si>
  <si>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</si>
  <si>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</si>
  <si>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</si>
  <si>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</si>
  <si>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</si>
  <si>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</si>
  <si>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</si>
  <si>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</si>
  <si>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</si>
  <si>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</si>
  <si>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</si>
  <si>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</si>
  <si>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</si>
  <si>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</si>
  <si>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</si>
  <si>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</si>
  <si>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</si>
  <si>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</si>
  <si>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</si>
  <si>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</si>
  <si>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</si>
  <si>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</si>
  <si>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</si>
  <si>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</si>
  <si>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</si>
  <si>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</si>
  <si>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①平成27年度から長寿命化事業で座間味浄化センターの改築（更新）工事を進めています。
③管渠の老朽化等はありません。</t>
    <rPh sb="1" eb="3">
      <t>ヘイセイ</t>
    </rPh>
    <rPh sb="5" eb="7">
      <t>ネンド</t>
    </rPh>
    <rPh sb="9" eb="11">
      <t>チョウジュ</t>
    </rPh>
    <rPh sb="11" eb="12">
      <t>ミョウ</t>
    </rPh>
    <rPh sb="12" eb="13">
      <t>カ</t>
    </rPh>
    <rPh sb="13" eb="15">
      <t>ジギョウ</t>
    </rPh>
    <rPh sb="16" eb="19">
      <t>ザマミ</t>
    </rPh>
    <rPh sb="19" eb="21">
      <t>ジョウカ</t>
    </rPh>
    <rPh sb="26" eb="28">
      <t>カイチク</t>
    </rPh>
    <rPh sb="29" eb="31">
      <t>コウシン</t>
    </rPh>
    <rPh sb="32" eb="34">
      <t>コウジ</t>
    </rPh>
    <rPh sb="35" eb="36">
      <t>スス</t>
    </rPh>
    <rPh sb="44" eb="45">
      <t>カン</t>
    </rPh>
    <rPh sb="45" eb="46">
      <t>キョ</t>
    </rPh>
    <rPh sb="47" eb="50">
      <t>ロウキュウカ</t>
    </rPh>
    <rPh sb="50" eb="51">
      <t>トウ</t>
    </rPh>
    <phoneticPr fontId="4"/>
  </si>
  <si>
    <t>　経営状況はおおむね良好な状況ですが、平成27年度から平成30年度まで座間味浄化センターの改築（更新）工事があり今後起債の償還金増額が見込まれる為厳しい財政状況が予想されますが座間味浄化センターの改築（更新）工事により機器の修繕費等が抑えられ健全な維持管理が見込まれる。下水道料金については、観光客等（平成27年10万人）の増加により5％以上の料金の増額が見込まれる。</t>
    <rPh sb="1" eb="3">
      <t>ケイエイ</t>
    </rPh>
    <rPh sb="3" eb="5">
      <t>ジョウキョウ</t>
    </rPh>
    <rPh sb="10" eb="12">
      <t>リョウコウ</t>
    </rPh>
    <rPh sb="13" eb="15">
      <t>ジョウキョウ</t>
    </rPh>
    <rPh sb="19" eb="21">
      <t>ヘイセイ</t>
    </rPh>
    <rPh sb="23" eb="25">
      <t>ネンド</t>
    </rPh>
    <rPh sb="27" eb="29">
      <t>ヘイセイ</t>
    </rPh>
    <rPh sb="31" eb="33">
      <t>ネンド</t>
    </rPh>
    <rPh sb="35" eb="38">
      <t>ザマミ</t>
    </rPh>
    <rPh sb="38" eb="40">
      <t>ジョウカ</t>
    </rPh>
    <rPh sb="45" eb="47">
      <t>カイチク</t>
    </rPh>
    <rPh sb="48" eb="50">
      <t>コウシン</t>
    </rPh>
    <rPh sb="51" eb="53">
      <t>コウジ</t>
    </rPh>
    <rPh sb="56" eb="58">
      <t>コンゴ</t>
    </rPh>
    <rPh sb="58" eb="60">
      <t>キサイ</t>
    </rPh>
    <rPh sb="61" eb="64">
      <t>ショウカンキン</t>
    </rPh>
    <rPh sb="64" eb="66">
      <t>ゾウガク</t>
    </rPh>
    <rPh sb="67" eb="69">
      <t>ミコ</t>
    </rPh>
    <rPh sb="72" eb="73">
      <t>タメ</t>
    </rPh>
    <rPh sb="73" eb="74">
      <t>キビ</t>
    </rPh>
    <rPh sb="76" eb="78">
      <t>ザイセイ</t>
    </rPh>
    <rPh sb="78" eb="80">
      <t>ジョウキョウ</t>
    </rPh>
    <rPh sb="81" eb="83">
      <t>ヨソウ</t>
    </rPh>
    <rPh sb="88" eb="91">
      <t>ザマミ</t>
    </rPh>
    <rPh sb="91" eb="93">
      <t>ジョウカ</t>
    </rPh>
    <rPh sb="98" eb="100">
      <t>カイチク</t>
    </rPh>
    <rPh sb="101" eb="103">
      <t>コウシン</t>
    </rPh>
    <rPh sb="104" eb="106">
      <t>コウジ</t>
    </rPh>
    <rPh sb="109" eb="111">
      <t>キキ</t>
    </rPh>
    <rPh sb="112" eb="114">
      <t>シュウゼン</t>
    </rPh>
    <rPh sb="114" eb="115">
      <t>ヒ</t>
    </rPh>
    <rPh sb="115" eb="116">
      <t>トウ</t>
    </rPh>
    <rPh sb="117" eb="118">
      <t>オサ</t>
    </rPh>
    <rPh sb="121" eb="123">
      <t>ケンゼン</t>
    </rPh>
    <rPh sb="124" eb="126">
      <t>イジ</t>
    </rPh>
    <rPh sb="126" eb="128">
      <t>カンリ</t>
    </rPh>
    <rPh sb="129" eb="131">
      <t>ミコ</t>
    </rPh>
    <rPh sb="135" eb="138">
      <t>ゲスイドウ</t>
    </rPh>
    <rPh sb="138" eb="140">
      <t>リョウキン</t>
    </rPh>
    <rPh sb="146" eb="149">
      <t>カンコウキャク</t>
    </rPh>
    <rPh sb="149" eb="150">
      <t>トウ</t>
    </rPh>
    <rPh sb="151" eb="153">
      <t>ヘイセイ</t>
    </rPh>
    <rPh sb="155" eb="156">
      <t>ネン</t>
    </rPh>
    <rPh sb="158" eb="160">
      <t>マンニン</t>
    </rPh>
    <rPh sb="162" eb="164">
      <t>ゾウカ</t>
    </rPh>
    <rPh sb="169" eb="171">
      <t>イジョウ</t>
    </rPh>
    <rPh sb="172" eb="174">
      <t>リョウキン</t>
    </rPh>
    <rPh sb="175" eb="177">
      <t>ゾウガク</t>
    </rPh>
    <rPh sb="178" eb="180">
      <t>ミコ</t>
    </rPh>
    <phoneticPr fontId="4"/>
  </si>
  <si>
    <t>①単年度収支の赤字は他会計より繰入金で事業財源を確保していますが、年々繰入金が減少傾向にあります。
④企業債の財務比率は年々減少しておりますが、平成27年度から座間味浄化センター施設の改築（更新）工事が始まり企業債が増える見込みである。
⑤観光客入込数の増加（平成27年10万人）により下水道料金の増（５％以上）により経費の回収率が向上傾向にあります。
⑥汚水処理原価は横這い状態であり健全化の取組が必要と思われる。
⑦施設の利用率は年々向上傾向にあります。
⑧水洗化率は毎年約2世帯ずつ増加しております。</t>
    <rPh sb="1" eb="4">
      <t>タンネンド</t>
    </rPh>
    <rPh sb="4" eb="6">
      <t>シュウシ</t>
    </rPh>
    <rPh sb="7" eb="9">
      <t>アカジ</t>
    </rPh>
    <rPh sb="10" eb="11">
      <t>タ</t>
    </rPh>
    <rPh sb="11" eb="13">
      <t>カイケイ</t>
    </rPh>
    <rPh sb="15" eb="17">
      <t>クリイレ</t>
    </rPh>
    <rPh sb="17" eb="18">
      <t>キン</t>
    </rPh>
    <rPh sb="19" eb="21">
      <t>ジギョウ</t>
    </rPh>
    <rPh sb="21" eb="23">
      <t>ザイゲン</t>
    </rPh>
    <rPh sb="24" eb="26">
      <t>カクホ</t>
    </rPh>
    <rPh sb="33" eb="35">
      <t>ネンネン</t>
    </rPh>
    <rPh sb="35" eb="37">
      <t>クリイレ</t>
    </rPh>
    <rPh sb="37" eb="38">
      <t>キン</t>
    </rPh>
    <rPh sb="39" eb="41">
      <t>ゲンショウ</t>
    </rPh>
    <rPh sb="41" eb="43">
      <t>ケイコウ</t>
    </rPh>
    <rPh sb="51" eb="53">
      <t>キギョウ</t>
    </rPh>
    <rPh sb="53" eb="54">
      <t>サイ</t>
    </rPh>
    <rPh sb="55" eb="57">
      <t>ザイム</t>
    </rPh>
    <rPh sb="57" eb="59">
      <t>ヒリツ</t>
    </rPh>
    <rPh sb="60" eb="62">
      <t>ネンネン</t>
    </rPh>
    <rPh sb="62" eb="64">
      <t>ゲンショウ</t>
    </rPh>
    <rPh sb="72" eb="74">
      <t>ヘイセイ</t>
    </rPh>
    <rPh sb="76" eb="78">
      <t>ネンド</t>
    </rPh>
    <rPh sb="80" eb="83">
      <t>ザマミ</t>
    </rPh>
    <rPh sb="83" eb="85">
      <t>ジョウカ</t>
    </rPh>
    <rPh sb="89" eb="91">
      <t>シセツ</t>
    </rPh>
    <rPh sb="92" eb="94">
      <t>カイチク</t>
    </rPh>
    <rPh sb="95" eb="97">
      <t>コウシン</t>
    </rPh>
    <rPh sb="98" eb="100">
      <t>コウジ</t>
    </rPh>
    <rPh sb="101" eb="102">
      <t>ハジ</t>
    </rPh>
    <rPh sb="104" eb="106">
      <t>キギョウ</t>
    </rPh>
    <rPh sb="106" eb="107">
      <t>サイ</t>
    </rPh>
    <rPh sb="108" eb="109">
      <t>フ</t>
    </rPh>
    <rPh sb="111" eb="113">
      <t>ミコ</t>
    </rPh>
    <rPh sb="120" eb="123">
      <t>カンコウキャク</t>
    </rPh>
    <rPh sb="123" eb="125">
      <t>イリコミ</t>
    </rPh>
    <rPh sb="125" eb="126">
      <t>スウ</t>
    </rPh>
    <rPh sb="127" eb="129">
      <t>ゾウカ</t>
    </rPh>
    <rPh sb="130" eb="132">
      <t>ヘイセイ</t>
    </rPh>
    <rPh sb="134" eb="135">
      <t>ネン</t>
    </rPh>
    <rPh sb="137" eb="139">
      <t>マンニン</t>
    </rPh>
    <rPh sb="143" eb="146">
      <t>ゲスイドウ</t>
    </rPh>
    <rPh sb="146" eb="148">
      <t>リョウキン</t>
    </rPh>
    <rPh sb="149" eb="150">
      <t>ゾウ</t>
    </rPh>
    <rPh sb="153" eb="155">
      <t>イジョウ</t>
    </rPh>
    <rPh sb="159" eb="161">
      <t>ケイヒ</t>
    </rPh>
    <rPh sb="162" eb="164">
      <t>カイシュウ</t>
    </rPh>
    <rPh sb="164" eb="165">
      <t>リツ</t>
    </rPh>
    <rPh sb="166" eb="168">
      <t>コウジョウ</t>
    </rPh>
    <rPh sb="168" eb="170">
      <t>ケイコウ</t>
    </rPh>
    <rPh sb="178" eb="180">
      <t>オスイ</t>
    </rPh>
    <rPh sb="180" eb="182">
      <t>ショリ</t>
    </rPh>
    <rPh sb="182" eb="184">
      <t>ゲンカ</t>
    </rPh>
    <rPh sb="185" eb="187">
      <t>ヨコバ</t>
    </rPh>
    <rPh sb="188" eb="190">
      <t>ジョウタイ</t>
    </rPh>
    <rPh sb="193" eb="196">
      <t>ケンゼンカ</t>
    </rPh>
    <rPh sb="197" eb="199">
      <t>トリクミ</t>
    </rPh>
    <rPh sb="200" eb="202">
      <t>ヒツヨウ</t>
    </rPh>
    <rPh sb="203" eb="204">
      <t>オモ</t>
    </rPh>
    <rPh sb="210" eb="212">
      <t>シセツ</t>
    </rPh>
    <rPh sb="213" eb="216">
      <t>リヨウリツ</t>
    </rPh>
    <rPh sb="217" eb="219">
      <t>ネンネン</t>
    </rPh>
    <rPh sb="219" eb="221">
      <t>コウジョウ</t>
    </rPh>
    <rPh sb="221" eb="223">
      <t>ケイコウ</t>
    </rPh>
    <rPh sb="231" eb="234">
      <t>スイセンカ</t>
    </rPh>
    <rPh sb="234" eb="235">
      <t>リツ</t>
    </rPh>
    <rPh sb="236" eb="238">
      <t>マイトシ</t>
    </rPh>
    <rPh sb="238" eb="239">
      <t>ヤク</t>
    </rPh>
    <rPh sb="240" eb="242">
      <t>セタイ</t>
    </rPh>
    <rPh sb="244" eb="24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</si>
</sst>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084096"/>
        <c:axId val="1210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21084096"/>
        <c:axId val="121084480"/>
      </c:lineChart>
      <c:dateAx>
        <c:axId val="121084096"/>
        <c:scaling>
          <c:orientation val="minMax"/>
        </c:scaling>
        <c:delete val="1"/>
        <c:axPos val="b"/>
        <c:numFmt formatCode="ge" sourceLinked="1"/>
        <c:majorTickMark val="none"/>
        <c:minorTickMark val="none"/>
        <c:tickLblPos val="none"/>
        <c:crossAx val="121084480"/>
        <c:crosses val="autoZero"/>
        <c:auto val="1"/>
        <c:lblOffset val="100"/>
        <c:baseTimeUnit val="years"/>
      </c:dateAx>
      <c:valAx>
        <c:axId val="1210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34.33</c:v>
                </c:pt>
                <c:pt idx="1">
                  <c:v>34.33</c:v>
                </c:pt>
                <c:pt idx="2">
                  <c:v>30.45</c:v>
                </c:pt>
                <c:pt idx="3">
                  <c:v>30.75</c:v>
                </c:pt>
                <c:pt idx="4">
                  <c:v>36.270000000000003</c:v>
                </c:pt>
              </c:numCache>
            </c:numRef>
          </c:val>
        </c:ser>
        <c:dLbls>
          <c:showLegendKey val="0"/>
          <c:showVal val="0"/>
          <c:showCatName val="0"/>
          <c:showSerName val="0"/>
          <c:showPercent val="0"/>
          <c:showBubbleSize val="0"/>
        </c:dLbls>
        <c:gapWidth val="150"/>
        <c:axId val="208381048"/>
        <c:axId val="208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208381048"/>
        <c:axId val="208381440"/>
      </c:lineChart>
      <c:dateAx>
        <c:axId val="208381048"/>
        <c:scaling>
          <c:orientation val="minMax"/>
        </c:scaling>
        <c:delete val="1"/>
        <c:axPos val="b"/>
        <c:numFmt formatCode="ge" sourceLinked="1"/>
        <c:majorTickMark val="none"/>
        <c:minorTickMark val="none"/>
        <c:tickLblPos val="none"/>
        <c:crossAx val="208381440"/>
        <c:crosses val="autoZero"/>
        <c:auto val="1"/>
        <c:lblOffset val="100"/>
        <c:baseTimeUnit val="years"/>
      </c:dateAx>
      <c:valAx>
        <c:axId val="208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89.64</c:v>
                </c:pt>
                <c:pt idx="1">
                  <c:v>90.58</c:v>
                </c:pt>
                <c:pt idx="2">
                  <c:v>91.08</c:v>
                </c:pt>
                <c:pt idx="3">
                  <c:v>95.57</c:v>
                </c:pt>
                <c:pt idx="4">
                  <c:v>94.94</c:v>
                </c:pt>
              </c:numCache>
            </c:numRef>
          </c:val>
        </c:ser>
        <c:dLbls>
          <c:showLegendKey val="0"/>
          <c:showVal val="0"/>
          <c:showCatName val="0"/>
          <c:showSerName val="0"/>
          <c:showPercent val="0"/>
          <c:showBubbleSize val="0"/>
        </c:dLbls>
        <c:gapWidth val="150"/>
        <c:axId val="208382616"/>
        <c:axId val="2083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208382616"/>
        <c:axId val="208383008"/>
      </c:lineChart>
      <c:dateAx>
        <c:axId val="208382616"/>
        <c:scaling>
          <c:orientation val="minMax"/>
        </c:scaling>
        <c:delete val="1"/>
        <c:axPos val="b"/>
        <c:numFmt formatCode="ge" sourceLinked="1"/>
        <c:majorTickMark val="none"/>
        <c:minorTickMark val="none"/>
        <c:tickLblPos val="none"/>
        <c:crossAx val="208383008"/>
        <c:crosses val="autoZero"/>
        <c:auto val="1"/>
        <c:lblOffset val="100"/>
        <c:baseTimeUnit val="years"/>
      </c:dateAx>
      <c:valAx>
        <c:axId val="2083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8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47.06</c:v>
                </c:pt>
                <c:pt idx="1">
                  <c:v>41.11</c:v>
                </c:pt>
                <c:pt idx="2">
                  <c:v>77.87</c:v>
                </c:pt>
                <c:pt idx="3">
                  <c:v>95.87</c:v>
                </c:pt>
                <c:pt idx="4">
                  <c:v>90.49</c:v>
                </c:pt>
              </c:numCache>
            </c:numRef>
          </c:val>
        </c:ser>
        <c:dLbls>
          <c:showLegendKey val="0"/>
          <c:showVal val="0"/>
          <c:showCatName val="0"/>
          <c:showSerName val="0"/>
          <c:showPercent val="0"/>
          <c:showBubbleSize val="0"/>
        </c:dLbls>
        <c:gapWidth val="150"/>
        <c:axId val="208144272"/>
        <c:axId val="20814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144272"/>
        <c:axId val="208144656"/>
      </c:lineChart>
      <c:dateAx>
        <c:axId val="208144272"/>
        <c:scaling>
          <c:orientation val="minMax"/>
        </c:scaling>
        <c:delete val="1"/>
        <c:axPos val="b"/>
        <c:numFmt formatCode="ge" sourceLinked="1"/>
        <c:majorTickMark val="none"/>
        <c:minorTickMark val="none"/>
        <c:tickLblPos val="none"/>
        <c:crossAx val="208144656"/>
        <c:crosses val="autoZero"/>
        <c:auto val="1"/>
        <c:lblOffset val="100"/>
        <c:baseTimeUnit val="years"/>
      </c:dateAx>
      <c:valAx>
        <c:axId val="20814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163784"/>
        <c:axId val="20816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163784"/>
        <c:axId val="208164168"/>
      </c:lineChart>
      <c:dateAx>
        <c:axId val="208163784"/>
        <c:scaling>
          <c:orientation val="minMax"/>
        </c:scaling>
        <c:delete val="1"/>
        <c:axPos val="b"/>
        <c:numFmt formatCode="ge" sourceLinked="1"/>
        <c:majorTickMark val="none"/>
        <c:minorTickMark val="none"/>
        <c:tickLblPos val="none"/>
        <c:crossAx val="208164168"/>
        <c:crosses val="autoZero"/>
        <c:auto val="1"/>
        <c:lblOffset val="100"/>
        <c:baseTimeUnit val="years"/>
      </c:dateAx>
      <c:valAx>
        <c:axId val="20816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6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18400"/>
        <c:axId val="20792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18400"/>
        <c:axId val="207921144"/>
      </c:lineChart>
      <c:dateAx>
        <c:axId val="208218400"/>
        <c:scaling>
          <c:orientation val="minMax"/>
        </c:scaling>
        <c:delete val="1"/>
        <c:axPos val="b"/>
        <c:numFmt formatCode="ge" sourceLinked="1"/>
        <c:majorTickMark val="none"/>
        <c:minorTickMark val="none"/>
        <c:tickLblPos val="none"/>
        <c:crossAx val="207921144"/>
        <c:crosses val="autoZero"/>
        <c:auto val="1"/>
        <c:lblOffset val="100"/>
        <c:baseTimeUnit val="years"/>
      </c:dateAx>
      <c:valAx>
        <c:axId val="20792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922320"/>
        <c:axId val="20792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922320"/>
        <c:axId val="207922712"/>
      </c:lineChart>
      <c:dateAx>
        <c:axId val="207922320"/>
        <c:scaling>
          <c:orientation val="minMax"/>
        </c:scaling>
        <c:delete val="1"/>
        <c:axPos val="b"/>
        <c:numFmt formatCode="ge" sourceLinked="1"/>
        <c:majorTickMark val="none"/>
        <c:minorTickMark val="none"/>
        <c:tickLblPos val="none"/>
        <c:crossAx val="207922712"/>
        <c:crosses val="autoZero"/>
        <c:auto val="1"/>
        <c:lblOffset val="100"/>
        <c:baseTimeUnit val="years"/>
      </c:dateAx>
      <c:valAx>
        <c:axId val="20792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923888"/>
        <c:axId val="20792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923888"/>
        <c:axId val="207924280"/>
      </c:lineChart>
      <c:dateAx>
        <c:axId val="207923888"/>
        <c:scaling>
          <c:orientation val="minMax"/>
        </c:scaling>
        <c:delete val="1"/>
        <c:axPos val="b"/>
        <c:numFmt formatCode="ge" sourceLinked="1"/>
        <c:majorTickMark val="none"/>
        <c:minorTickMark val="none"/>
        <c:tickLblPos val="none"/>
        <c:crossAx val="207924280"/>
        <c:crosses val="autoZero"/>
        <c:auto val="1"/>
        <c:lblOffset val="100"/>
        <c:baseTimeUnit val="years"/>
      </c:dateAx>
      <c:valAx>
        <c:axId val="20792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3451</c:v>
                </c:pt>
                <c:pt idx="1">
                  <c:v>3218.8</c:v>
                </c:pt>
                <c:pt idx="2">
                  <c:v>2694.3</c:v>
                </c:pt>
                <c:pt idx="3">
                  <c:v>611.48</c:v>
                </c:pt>
                <c:pt idx="4">
                  <c:v>760.93</c:v>
                </c:pt>
              </c:numCache>
            </c:numRef>
          </c:val>
        </c:ser>
        <c:dLbls>
          <c:showLegendKey val="0"/>
          <c:showVal val="0"/>
          <c:showCatName val="0"/>
          <c:showSerName val="0"/>
          <c:showPercent val="0"/>
          <c:showBubbleSize val="0"/>
        </c:dLbls>
        <c:gapWidth val="150"/>
        <c:axId val="208014720"/>
        <c:axId val="20801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208014720"/>
        <c:axId val="208015112"/>
      </c:lineChart>
      <c:dateAx>
        <c:axId val="208014720"/>
        <c:scaling>
          <c:orientation val="minMax"/>
        </c:scaling>
        <c:delete val="1"/>
        <c:axPos val="b"/>
        <c:numFmt formatCode="ge" sourceLinked="1"/>
        <c:majorTickMark val="none"/>
        <c:minorTickMark val="none"/>
        <c:tickLblPos val="none"/>
        <c:crossAx val="208015112"/>
        <c:crosses val="autoZero"/>
        <c:auto val="1"/>
        <c:lblOffset val="100"/>
        <c:baseTimeUnit val="years"/>
      </c:dateAx>
      <c:valAx>
        <c:axId val="20801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33.630000000000003</c:v>
                </c:pt>
                <c:pt idx="1">
                  <c:v>30.65</c:v>
                </c:pt>
                <c:pt idx="2">
                  <c:v>25.54</c:v>
                </c:pt>
                <c:pt idx="3">
                  <c:v>15.68</c:v>
                </c:pt>
                <c:pt idx="4">
                  <c:v>29.63</c:v>
                </c:pt>
              </c:numCache>
            </c:numRef>
          </c:val>
        </c:ser>
        <c:dLbls>
          <c:showLegendKey val="0"/>
          <c:showVal val="0"/>
          <c:showCatName val="0"/>
          <c:showSerName val="0"/>
          <c:showPercent val="0"/>
          <c:showBubbleSize val="0"/>
        </c:dLbls>
        <c:gapWidth val="150"/>
        <c:axId val="208016288"/>
        <c:axId val="20801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208016288"/>
        <c:axId val="208016680"/>
      </c:lineChart>
      <c:dateAx>
        <c:axId val="208016288"/>
        <c:scaling>
          <c:orientation val="minMax"/>
        </c:scaling>
        <c:delete val="1"/>
        <c:axPos val="b"/>
        <c:numFmt formatCode="ge" sourceLinked="1"/>
        <c:majorTickMark val="none"/>
        <c:minorTickMark val="none"/>
        <c:tickLblPos val="none"/>
        <c:crossAx val="208016680"/>
        <c:crosses val="autoZero"/>
        <c:auto val="1"/>
        <c:lblOffset val="100"/>
        <c:baseTimeUnit val="years"/>
      </c:dateAx>
      <c:valAx>
        <c:axId val="20801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542.47</c:v>
                </c:pt>
                <c:pt idx="1">
                  <c:v>580.83000000000004</c:v>
                </c:pt>
                <c:pt idx="2">
                  <c:v>668.1</c:v>
                </c:pt>
                <c:pt idx="3">
                  <c:v>1096.95</c:v>
                </c:pt>
                <c:pt idx="4">
                  <c:v>623.17999999999995</c:v>
                </c:pt>
              </c:numCache>
            </c:numRef>
          </c:val>
        </c:ser>
        <c:dLbls>
          <c:showLegendKey val="0"/>
          <c:showVal val="0"/>
          <c:showCatName val="0"/>
          <c:showSerName val="0"/>
          <c:showPercent val="0"/>
          <c:showBubbleSize val="0"/>
        </c:dLbls>
        <c:gapWidth val="150"/>
        <c:axId val="208017856"/>
        <c:axId val="2083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208017856"/>
        <c:axId val="208379872"/>
      </c:lineChart>
      <c:dateAx>
        <c:axId val="208017856"/>
        <c:scaling>
          <c:orientation val="minMax"/>
        </c:scaling>
        <c:delete val="1"/>
        <c:axPos val="b"/>
        <c:numFmt formatCode="ge" sourceLinked="1"/>
        <c:majorTickMark val="none"/>
        <c:minorTickMark val="none"/>
        <c:tickLblPos val="none"/>
        <c:crossAx val="208379872"/>
        <c:crosses val="autoZero"/>
        <c:auto val="1"/>
        <c:lblOffset val="100"/>
        <c:baseTimeUnit val="years"/>
      </c:dateAx>
      <c:valAx>
        <c:axId val="2083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H16" zoomScale="60" zoomScaleNormal="6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座間味村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911</v>
      </c>
      <c r="AM8" s="64"/>
      <c r="AN8" s="64"/>
      <c r="AO8" s="64"/>
      <c r="AP8" s="64"/>
      <c r="AQ8" s="64"/>
      <c r="AR8" s="64"/>
      <c r="AS8" s="64"/>
      <c r="AT8" s="63">
        <f>データ!S6</f>
        <v>16.739999999999998</v>
      </c>
      <c r="AU8" s="63"/>
      <c r="AV8" s="63"/>
      <c r="AW8" s="63"/>
      <c r="AX8" s="63"/>
      <c r="AY8" s="63"/>
      <c r="AZ8" s="63"/>
      <c r="BA8" s="63"/>
      <c r="BB8" s="63">
        <f>データ!T6</f>
        <v>54.42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64.89</v>
      </c>
      <c r="Q10" s="63"/>
      <c r="R10" s="63"/>
      <c r="S10" s="63"/>
      <c r="T10" s="63"/>
      <c r="U10" s="63"/>
      <c r="V10" s="63"/>
      <c r="W10" s="63">
        <f>データ!P6</f>
        <v>70.84</v>
      </c>
      <c r="X10" s="63"/>
      <c r="Y10" s="63"/>
      <c r="Z10" s="63"/>
      <c r="AA10" s="63"/>
      <c r="AB10" s="63"/>
      <c r="AC10" s="63"/>
      <c r="AD10" s="64">
        <f>データ!Q6</f>
        <v>2634</v>
      </c>
      <c r="AE10" s="64"/>
      <c r="AF10" s="64"/>
      <c r="AG10" s="64"/>
      <c r="AH10" s="64"/>
      <c r="AI10" s="64"/>
      <c r="AJ10" s="64"/>
      <c r="AK10" s="2"/>
      <c r="AL10" s="64">
        <f>データ!U6</f>
        <v>573</v>
      </c>
      <c r="AM10" s="64"/>
      <c r="AN10" s="64"/>
      <c r="AO10" s="64"/>
      <c r="AP10" s="64"/>
      <c r="AQ10" s="64"/>
      <c r="AR10" s="64"/>
      <c r="AS10" s="64"/>
      <c r="AT10" s="63">
        <f>データ!V6</f>
        <v>0.28999999999999998</v>
      </c>
      <c r="AU10" s="63"/>
      <c r="AV10" s="63"/>
      <c r="AW10" s="63"/>
      <c r="AX10" s="63"/>
      <c r="AY10" s="63"/>
      <c r="AZ10" s="63"/>
      <c r="BA10" s="63"/>
      <c r="BB10" s="63">
        <f>データ!W6</f>
        <v>1975.86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473545</v>
      </c>
      <c r="D6" s="31">
        <f t="shared" si="3"/>
        <v>47</v>
      </c>
      <c r="E6" s="31">
        <f t="shared" si="3"/>
        <v>17</v>
      </c>
      <c r="F6" s="31">
        <f t="shared" si="3"/>
        <v>4</v>
      </c>
      <c r="G6" s="31">
        <f t="shared" si="3"/>
        <v>0</v>
      </c>
      <c r="H6" s="31" t="str">
        <f t="shared" si="3"/>
        <v>沖縄県　座間味村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64.89</v>
      </c>
      <c r="P6" s="32">
        <f t="shared" si="3"/>
        <v>70.84</v>
      </c>
      <c r="Q6" s="32">
        <f t="shared" si="3"/>
        <v>2634</v>
      </c>
      <c r="R6" s="32">
        <f t="shared" si="3"/>
        <v>911</v>
      </c>
      <c r="S6" s="32">
        <f t="shared" si="3"/>
        <v>16.739999999999998</v>
      </c>
      <c r="T6" s="32">
        <f t="shared" si="3"/>
        <v>54.42</v>
      </c>
      <c r="U6" s="32">
        <f t="shared" si="3"/>
        <v>573</v>
      </c>
      <c r="V6" s="32">
        <f t="shared" si="3"/>
        <v>0.28999999999999998</v>
      </c>
      <c r="W6" s="32">
        <f t="shared" si="3"/>
        <v>1975.86</v>
      </c>
      <c r="X6" s="33">
        <f>IF(X7="",NA(),X7)</f>
        <v>47.06</v>
      </c>
      <c r="Y6" s="33">
        <f t="shared" ref="Y6:AG6" si="4">IF(Y7="",NA(),Y7)</f>
        <v>41.11</v>
      </c>
      <c r="Z6" s="33">
        <f t="shared" si="4"/>
        <v>77.87</v>
      </c>
      <c r="AA6" s="33">
        <f t="shared" si="4"/>
        <v>95.87</v>
      </c>
      <c r="AB6" s="33">
        <f t="shared" si="4"/>
        <v>90.49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3451</v>
      </c>
      <c r="BF6" s="33">
        <f t="shared" ref="BF6:BN6" si="7">IF(BF7="",NA(),BF7)</f>
        <v>3218.8</v>
      </c>
      <c r="BG6" s="33">
        <f t="shared" si="7"/>
        <v>2694.3</v>
      </c>
      <c r="BH6" s="33">
        <f t="shared" si="7"/>
        <v>611.48</v>
      </c>
      <c r="BI6" s="33">
        <f t="shared" si="7"/>
        <v>760.93</v>
      </c>
      <c r="BJ6" s="33">
        <f t="shared" si="7"/>
        <v>1868.17</v>
      </c>
      <c r="BK6" s="33">
        <f t="shared" si="7"/>
        <v>1835.56</v>
      </c>
      <c r="BL6" s="33">
        <f t="shared" si="7"/>
        <v>1622.51</v>
      </c>
      <c r="BM6" s="33">
        <f t="shared" si="7"/>
        <v>1569.13</v>
      </c>
      <c r="BN6" s="33">
        <f t="shared" si="7"/>
        <v>1436</v>
      </c>
      <c r="BO6" s="32" t="str">
        <f>IF(BO7="","",IF(BO7="-","【-】","【"&amp;SUBSTITUTE(TEXT(BO7,"#,##0.00"),"-","△")&amp;"】"))</f>
        <v>【1,479.31】</v>
      </c>
      <c r="BP6" s="33">
        <f>IF(BP7="",NA(),BP7)</f>
        <v>33.630000000000003</v>
      </c>
      <c r="BQ6" s="33">
        <f t="shared" ref="BQ6:BY6" si="8">IF(BQ7="",NA(),BQ7)</f>
        <v>30.65</v>
      </c>
      <c r="BR6" s="33">
        <f t="shared" si="8"/>
        <v>25.54</v>
      </c>
      <c r="BS6" s="33">
        <f t="shared" si="8"/>
        <v>15.68</v>
      </c>
      <c r="BT6" s="33">
        <f t="shared" si="8"/>
        <v>29.63</v>
      </c>
      <c r="BU6" s="33">
        <f t="shared" si="8"/>
        <v>55.15</v>
      </c>
      <c r="BV6" s="33">
        <f t="shared" si="8"/>
        <v>52.89</v>
      </c>
      <c r="BW6" s="33">
        <f t="shared" si="8"/>
        <v>62.83</v>
      </c>
      <c r="BX6" s="33">
        <f t="shared" si="8"/>
        <v>64.63</v>
      </c>
      <c r="BY6" s="33">
        <f t="shared" si="8"/>
        <v>66.56</v>
      </c>
      <c r="BZ6" s="32" t="str">
        <f>IF(BZ7="","",IF(BZ7="-","【-】","【"&amp;SUBSTITUTE(TEXT(BZ7,"#,##0.00"),"-","△")&amp;"】"))</f>
        <v>【63.50】</v>
      </c>
      <c r="CA6" s="33">
        <f>IF(CA7="",NA(),CA7)</f>
        <v>542.47</v>
      </c>
      <c r="CB6" s="33">
        <f t="shared" ref="CB6:CJ6" si="9">IF(CB7="",NA(),CB7)</f>
        <v>580.83000000000004</v>
      </c>
      <c r="CC6" s="33">
        <f t="shared" si="9"/>
        <v>668.1</v>
      </c>
      <c r="CD6" s="33">
        <f t="shared" si="9"/>
        <v>1096.95</v>
      </c>
      <c r="CE6" s="33">
        <f t="shared" si="9"/>
        <v>623.17999999999995</v>
      </c>
      <c r="CF6" s="33">
        <f t="shared" si="9"/>
        <v>283.05</v>
      </c>
      <c r="CG6" s="33">
        <f t="shared" si="9"/>
        <v>300.52</v>
      </c>
      <c r="CH6" s="33">
        <f t="shared" si="9"/>
        <v>250.43</v>
      </c>
      <c r="CI6" s="33">
        <f t="shared" si="9"/>
        <v>245.75</v>
      </c>
      <c r="CJ6" s="33">
        <f t="shared" si="9"/>
        <v>244.29</v>
      </c>
      <c r="CK6" s="32" t="str">
        <f>IF(CK7="","",IF(CK7="-","【-】","【"&amp;SUBSTITUTE(TEXT(CK7,"#,##0.00"),"-","△")&amp;"】"))</f>
        <v>【253.12】</v>
      </c>
      <c r="CL6" s="33">
        <f>IF(CL7="",NA(),CL7)</f>
        <v>34.33</v>
      </c>
      <c r="CM6" s="33">
        <f t="shared" ref="CM6:CU6" si="10">IF(CM7="",NA(),CM7)</f>
        <v>34.33</v>
      </c>
      <c r="CN6" s="33">
        <f t="shared" si="10"/>
        <v>30.45</v>
      </c>
      <c r="CO6" s="33">
        <f t="shared" si="10"/>
        <v>30.75</v>
      </c>
      <c r="CP6" s="33">
        <f t="shared" si="10"/>
        <v>36.270000000000003</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89.64</v>
      </c>
      <c r="CX6" s="33">
        <f t="shared" ref="CX6:DF6" si="11">IF(CX7="",NA(),CX7)</f>
        <v>90.58</v>
      </c>
      <c r="CY6" s="33">
        <f t="shared" si="11"/>
        <v>91.08</v>
      </c>
      <c r="CZ6" s="33">
        <f t="shared" si="11"/>
        <v>95.57</v>
      </c>
      <c r="DA6" s="33">
        <f t="shared" si="11"/>
        <v>94.94</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473545</v>
      </c>
      <c r="D7" s="35">
        <v>47</v>
      </c>
      <c r="E7" s="35">
        <v>17</v>
      </c>
      <c r="F7" s="35">
        <v>4</v>
      </c>
      <c r="G7" s="35">
        <v>0</v>
      </c>
      <c r="H7" s="35" t="s">
        <v>96</v>
      </c>
      <c r="I7" s="35" t="s">
        <v>97</v>
      </c>
      <c r="J7" s="35" t="s">
        <v>98</v>
      </c>
      <c r="K7" s="35" t="s">
        <v>99</v>
      </c>
      <c r="L7" s="35" t="s">
        <v>100</v>
      </c>
      <c r="M7" s="36" t="s">
        <v>101</v>
      </c>
      <c r="N7" s="36" t="s">
        <v>102</v>
      </c>
      <c r="O7" s="36">
        <v>64.89</v>
      </c>
      <c r="P7" s="36">
        <v>70.84</v>
      </c>
      <c r="Q7" s="36">
        <v>2634</v>
      </c>
      <c r="R7" s="36">
        <v>911</v>
      </c>
      <c r="S7" s="36">
        <v>16.739999999999998</v>
      </c>
      <c r="T7" s="36">
        <v>54.42</v>
      </c>
      <c r="U7" s="36">
        <v>573</v>
      </c>
      <c r="V7" s="36">
        <v>0.28999999999999998</v>
      </c>
      <c r="W7" s="36">
        <v>1975.86</v>
      </c>
      <c r="X7" s="36">
        <v>47.06</v>
      </c>
      <c r="Y7" s="36">
        <v>41.11</v>
      </c>
      <c r="Z7" s="36">
        <v>77.87</v>
      </c>
      <c r="AA7" s="36">
        <v>95.87</v>
      </c>
      <c r="AB7" s="36">
        <v>90.49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3451</v>
      </c>
      <c r="BF7" s="36">
        <v>3218.8</v>
      </c>
      <c r="BG7" s="36">
        <v>2694.3</v>
      </c>
      <c r="BH7" s="36">
        <v>611.48</v>
      </c>
      <c r="BI7" s="36">
        <v>760.93</v>
      </c>
      <c r="BJ7" s="36">
        <v>1868.17</v>
      </c>
      <c r="BK7" s="36">
        <v>1835.56</v>
      </c>
      <c r="BL7" s="36">
        <v>1622.51</v>
      </c>
      <c r="BM7" s="36">
        <v>1569.13</v>
      </c>
      <c r="BN7" s="36">
        <v>1436</v>
      </c>
      <c r="BO7" s="36">
        <v>1479.31</v>
      </c>
      <c r="BP7" s="36">
        <v>33.630000000000003</v>
      </c>
      <c r="BQ7" s="36">
        <v>30.65</v>
      </c>
      <c r="BR7" s="36">
        <v>25.54</v>
      </c>
      <c r="BS7" s="36">
        <v>15.68</v>
      </c>
      <c r="BT7" s="36">
        <v>29.63</v>
      </c>
      <c r="BU7" s="36">
        <v>55.15</v>
      </c>
      <c r="BV7" s="36">
        <v>52.89</v>
      </c>
      <c r="BW7" s="36">
        <v>62.83</v>
      </c>
      <c r="BX7" s="36">
        <v>64.63</v>
      </c>
      <c r="BY7" s="36">
        <v>66.56</v>
      </c>
      <c r="BZ7" s="36">
        <v>63.5</v>
      </c>
      <c r="CA7" s="36">
        <v>542.47</v>
      </c>
      <c r="CB7" s="36">
        <v>580.83000000000004</v>
      </c>
      <c r="CC7" s="36">
        <v>668.1</v>
      </c>
      <c r="CD7" s="36">
        <v>1096.95</v>
      </c>
      <c r="CE7" s="36">
        <v>623.17999999999995</v>
      </c>
      <c r="CF7" s="36">
        <v>283.05</v>
      </c>
      <c r="CG7" s="36">
        <v>300.52</v>
      </c>
      <c r="CH7" s="36">
        <v>250.43</v>
      </c>
      <c r="CI7" s="36">
        <v>245.75</v>
      </c>
      <c r="CJ7" s="36">
        <v>244.29</v>
      </c>
      <c r="CK7" s="36">
        <v>253.12</v>
      </c>
      <c r="CL7" s="36">
        <v>34.33</v>
      </c>
      <c r="CM7" s="36">
        <v>34.33</v>
      </c>
      <c r="CN7" s="36">
        <v>30.45</v>
      </c>
      <c r="CO7" s="36">
        <v>30.75</v>
      </c>
      <c r="CP7" s="36">
        <v>36.270000000000003</v>
      </c>
      <c r="CQ7" s="36">
        <v>36.18</v>
      </c>
      <c r="CR7" s="36">
        <v>36.799999999999997</v>
      </c>
      <c r="CS7" s="36">
        <v>42.31</v>
      </c>
      <c r="CT7" s="36">
        <v>43.65</v>
      </c>
      <c r="CU7" s="36">
        <v>43.58</v>
      </c>
      <c r="CV7" s="36">
        <v>41.06</v>
      </c>
      <c r="CW7" s="36">
        <v>89.64</v>
      </c>
      <c r="CX7" s="36">
        <v>90.58</v>
      </c>
      <c r="CY7" s="36">
        <v>91.08</v>
      </c>
      <c r="CZ7" s="36">
        <v>95.57</v>
      </c>
      <c r="DA7" s="36">
        <v>94.94</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zamami07</cp:lastModifiedBy>
  <cp:lastPrinted>2016-02-23T05:43:58Z</cp:lastPrinted>
  <dcterms:created xsi:type="dcterms:W3CDTF">2016-02-03T09:07:48Z</dcterms:created>
  <dcterms:modified xsi:type="dcterms:W3CDTF">2016-02-23T07:47:34Z</dcterms:modified>
  <cp:category/>
</cp:coreProperties>
</file>