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<sst xmlns="http://schemas.openxmlformats.org/spreadsheetml/2006/main" count="218" uniqueCount="108">
  <si>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</si>
  <si>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</si>
  <si>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</si>
  <si>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</si>
  <si>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</si>
  <si>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</si>
  <si>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</si>
  <si>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</si>
  <si>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</si>
  <si>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</si>
  <si>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</si>
  <si>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</si>
  <si>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</si>
  <si>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</si>
  <si>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</si>
  <si>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</si>
  <si>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</si>
  <si>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</si>
  <si>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</si>
  <si>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</si>
  <si>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</si>
  <si>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</si>
  <si>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</si>
  <si>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</si>
  <si>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</si>
  <si>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</si>
  <si>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</si>
  <si>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</si>
  <si>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</si>
  <si>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</si>
  <si>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</si>
  <si>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</si>
  <si>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</si>
  <si>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</si>
  <si>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</si>
  <si>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</si>
  <si>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</si>
  <si>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</si>
  <si>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</si>
  <si>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</si>
  <si>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</si>
  <si>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</si>
  <si>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</si>
  <si>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</si>
  <si>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</si>
  <si>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</si>
  <si>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</si>
  <si>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</si>
  <si>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</si>
  <si>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</si>
  <si>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</si>
  <si>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</si>
  <si>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</si>
  <si>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</si>
  <si>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</si>
  <si>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</si>
  <si>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</si>
  <si>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</si>
  <si>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</si>
  <si>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</si>
  <si>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</si>
  <si>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</si>
  <si>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</si>
  <si>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</si>
  <si>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</si>
  <si>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</si>
  <si>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</si>
  <si>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</si>
  <si>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</si>
  <si>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</si>
  <si>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</si>
  <si>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</si>
  <si>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</si>
  <si>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</si>
  <si>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</si>
  <si>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</si>
  <si>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</si>
  <si>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</si>
  <si>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</si>
  <si>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</si>
  <si>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</si>
  <si>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</si>
  <si>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</si>
  <si>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</si>
  <si>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</si>
  <si>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</si>
  <si>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</si>
  <si>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</si>
  <si>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</si>
  <si>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</si>
  <si>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</si>
  <si>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</si>
  <si>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</si>
  <si>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渡嘉敷村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</si>
  <si>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</si>
  <si>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</si>
  <si>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</si>
  <si>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</si>
  <si>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</si>
  <si>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</si>
  <si>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</si>
  <si>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</si>
  <si>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</si>
  <si>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</si>
  <si>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</si>
  <si>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３２年度を目標に、水道広域化事業が進んでいる為、平成３２年度までの浄水施設維持管理を効率よく管理しながら、平成３２年度以降は、管路の更新計画や漏水調査等を徹底し有収率の向上を図るとともに経費節減に努め健全な事業運営を目指す。</t>
    <rPh sb="0" eb="2">
      <t>ヘイセイ</t>
    </rPh>
    <rPh sb="26" eb="28">
      <t>ヘイセイ</t>
    </rPh>
    <rPh sb="30" eb="32">
      <t>ネンド</t>
    </rPh>
    <rPh sb="35" eb="37">
      <t>ジョウスイ</t>
    </rPh>
    <rPh sb="37" eb="39">
      <t>シセツ</t>
    </rPh>
    <rPh sb="39" eb="41">
      <t>イジ</t>
    </rPh>
    <rPh sb="41" eb="43">
      <t>カンリ</t>
    </rPh>
    <rPh sb="44" eb="46">
      <t>コウリツ</t>
    </rPh>
    <rPh sb="48" eb="50">
      <t>カンリ</t>
    </rPh>
    <rPh sb="55" eb="57">
      <t>ヘイセイ</t>
    </rPh>
    <rPh sb="59" eb="61">
      <t>ネンド</t>
    </rPh>
    <rPh sb="61" eb="63">
      <t>イコウ</t>
    </rPh>
    <rPh sb="65" eb="67">
      <t>カンロ</t>
    </rPh>
    <rPh sb="68" eb="70">
      <t>コウシン</t>
    </rPh>
    <rPh sb="70" eb="72">
      <t>ケイカク</t>
    </rPh>
    <rPh sb="73" eb="75">
      <t>ロウスイ</t>
    </rPh>
    <rPh sb="75" eb="77">
      <t>チョウサ</t>
    </rPh>
    <rPh sb="77" eb="78">
      <t>ナド</t>
    </rPh>
    <rPh sb="79" eb="81">
      <t>テッテイ</t>
    </rPh>
    <rPh sb="82" eb="84">
      <t>ユウシュウ</t>
    </rPh>
    <rPh sb="84" eb="85">
      <t>リツ</t>
    </rPh>
    <rPh sb="86" eb="88">
      <t>コウジョウ</t>
    </rPh>
    <rPh sb="89" eb="90">
      <t>ハカ</t>
    </rPh>
    <rPh sb="95" eb="97">
      <t>ケイヒ</t>
    </rPh>
    <rPh sb="97" eb="99">
      <t>セツゲン</t>
    </rPh>
    <rPh sb="100" eb="101">
      <t>ツト</t>
    </rPh>
    <rPh sb="102" eb="104">
      <t>ケンゼン</t>
    </rPh>
    <rPh sb="105" eb="107">
      <t>ジギョウ</t>
    </rPh>
    <rPh sb="107" eb="109">
      <t>ウンエイ</t>
    </rPh>
    <rPh sb="110" eb="112">
      <t>メザ</t>
    </rPh>
    <phoneticPr fontId="4"/>
  </si>
  <si>
    <t>③管路更新率　　　　　　　　　　　　　　　　　平成１０年度～平成１６年度までに管路の更新が完了しているが、今後の更新計画を策定し、更新費用等の財源を早い段階から基金等で確保していく必要がある。</t>
    <rPh sb="1" eb="3">
      <t>カンロ</t>
    </rPh>
    <rPh sb="3" eb="5">
      <t>コウシン</t>
    </rPh>
    <rPh sb="5" eb="6">
      <t>リツ</t>
    </rPh>
    <rPh sb="23" eb="25">
      <t>ヘイセイ</t>
    </rPh>
    <rPh sb="27" eb="29">
      <t>ネンド</t>
    </rPh>
    <rPh sb="30" eb="32">
      <t>ヘイセイ</t>
    </rPh>
    <rPh sb="34" eb="36">
      <t>ネンド</t>
    </rPh>
    <rPh sb="39" eb="41">
      <t>カンロ</t>
    </rPh>
    <rPh sb="42" eb="44">
      <t>コウシン</t>
    </rPh>
    <rPh sb="45" eb="47">
      <t>カンリョウ</t>
    </rPh>
    <rPh sb="53" eb="55">
      <t>コンゴ</t>
    </rPh>
    <rPh sb="56" eb="58">
      <t>コウシン</t>
    </rPh>
    <rPh sb="58" eb="60">
      <t>ケイカク</t>
    </rPh>
    <rPh sb="61" eb="63">
      <t>サクテイ</t>
    </rPh>
    <rPh sb="65" eb="67">
      <t>コウシン</t>
    </rPh>
    <rPh sb="67" eb="70">
      <t>ヒヨウナド</t>
    </rPh>
    <rPh sb="71" eb="73">
      <t>ザイゲン</t>
    </rPh>
    <rPh sb="74" eb="75">
      <t>ハヤ</t>
    </rPh>
    <rPh sb="76" eb="78">
      <t>ダンカイ</t>
    </rPh>
    <rPh sb="80" eb="82">
      <t>キキン</t>
    </rPh>
    <rPh sb="82" eb="83">
      <t>ナド</t>
    </rPh>
    <rPh sb="84" eb="86">
      <t>カクホ</t>
    </rPh>
    <rPh sb="90" eb="92">
      <t>ヒツヨウ</t>
    </rPh>
    <phoneticPr fontId="4"/>
  </si>
  <si>
    <t>①経常収支比率　　　　　　　　　　　　　　　　単年度収支で（５３．５５％）改善に取り組む必要があるが、料金改定を定期的に行い経年では改善している。これまでの施設整備に多額の費用がかかり起債償還額が事業費の約６０％近くしめている、維持管理費用（膜取替費・動力費・その他修繕費）高額なため、一般会計への依存度が高い。　　　　　　　　　　　　　　　　　　　④企業債残高対給水収益比率　　　　　　　　　　類似団体平均値より低い値を達成し良好ではある。今後、起債残高が少額になり改善見込みはあるが、管路等の更新が見込まれることから、随時、適性度を検討する必要がある。　　　　　　　　　　　　　　　　　⑤料金回収率　　　　　　　　　　　　　　　　　料金改定を定期的に検討し改定してきたため改善し、類似団体平均値を上回っている。　　　　　　⑥給水原価　　　　　　　　　　　　　　　　　　維持管理費用（膜取替費・動力費・その他修繕費）や償還に費用がかかり高い水準となっている。　　⑦施設利用率　　　　　　　　　　　　　　　　　離島及び観光地のため、船の運航状況や観光客の入客に大きく左右される。人口の減少もあり、影響を受けている。　　　　　　　　　　　　　　　　　⑧有水率　　　　　　　　　　　　　　　　　　　　平成２６年度に漏水調査を行い改善していますが、毎月のデータを確認しながら漏水状況を確認し早期の対応を行う必要がある。　　　　　　　　　　　　　　　　　　　　　　　　　　　　　　　　　　　　　　　　　　　　　　　　　　　　　　　　　　　　　　　　　　　　　</t>
    <rPh sb="1" eb="3">
      <t>ケイジョウ</t>
    </rPh>
    <rPh sb="3" eb="5">
      <t>シュウシ</t>
    </rPh>
    <rPh sb="5" eb="7">
      <t>ヒリツ</t>
    </rPh>
    <rPh sb="23" eb="26">
      <t>タンネンド</t>
    </rPh>
    <rPh sb="26" eb="28">
      <t>シュウシ</t>
    </rPh>
    <rPh sb="37" eb="39">
      <t>カイゼン</t>
    </rPh>
    <rPh sb="40" eb="41">
      <t>ト</t>
    </rPh>
    <rPh sb="42" eb="43">
      <t>ク</t>
    </rPh>
    <rPh sb="44" eb="46">
      <t>ヒツヨウ</t>
    </rPh>
    <rPh sb="51" eb="53">
      <t>リョウキン</t>
    </rPh>
    <rPh sb="53" eb="55">
      <t>カイテイ</t>
    </rPh>
    <rPh sb="56" eb="59">
      <t>テイキテキ</t>
    </rPh>
    <rPh sb="60" eb="61">
      <t>オコナ</t>
    </rPh>
    <rPh sb="62" eb="64">
      <t>ケイネン</t>
    </rPh>
    <rPh sb="66" eb="68">
      <t>カイゼン</t>
    </rPh>
    <rPh sb="78" eb="80">
      <t>シセツ</t>
    </rPh>
    <rPh sb="80" eb="82">
      <t>セイビ</t>
    </rPh>
    <rPh sb="83" eb="85">
      <t>タガク</t>
    </rPh>
    <rPh sb="86" eb="88">
      <t>ヒヨウ</t>
    </rPh>
    <rPh sb="92" eb="94">
      <t>キサイ</t>
    </rPh>
    <rPh sb="94" eb="97">
      <t>ショウカンガク</t>
    </rPh>
    <rPh sb="98" eb="101">
      <t>ジギョウヒ</t>
    </rPh>
    <rPh sb="102" eb="103">
      <t>ヤク</t>
    </rPh>
    <rPh sb="106" eb="107">
      <t>チカ</t>
    </rPh>
    <rPh sb="137" eb="139">
      <t>コウガク</t>
    </rPh>
    <rPh sb="143" eb="145">
      <t>イッパン</t>
    </rPh>
    <rPh sb="145" eb="147">
      <t>カイケイ</t>
    </rPh>
    <rPh sb="149" eb="152">
      <t>イゾンド</t>
    </rPh>
    <rPh sb="153" eb="154">
      <t>タカ</t>
    </rPh>
    <rPh sb="176" eb="179">
      <t>キギョウサイ</t>
    </rPh>
    <rPh sb="179" eb="181">
      <t>ザンダカ</t>
    </rPh>
    <rPh sb="181" eb="182">
      <t>タイ</t>
    </rPh>
    <rPh sb="182" eb="184">
      <t>キュウスイ</t>
    </rPh>
    <rPh sb="184" eb="186">
      <t>シュウエキ</t>
    </rPh>
    <rPh sb="186" eb="188">
      <t>ヒリツ</t>
    </rPh>
    <rPh sb="198" eb="199">
      <t>ルイ</t>
    </rPh>
    <rPh sb="199" eb="200">
      <t>ニ</t>
    </rPh>
    <rPh sb="200" eb="202">
      <t>ダンタイ</t>
    </rPh>
    <rPh sb="202" eb="205">
      <t>ヘイキンチ</t>
    </rPh>
    <rPh sb="207" eb="208">
      <t>ヒク</t>
    </rPh>
    <rPh sb="209" eb="210">
      <t>アタイ</t>
    </rPh>
    <rPh sb="211" eb="213">
      <t>タッセイ</t>
    </rPh>
    <rPh sb="214" eb="216">
      <t>リョウコウ</t>
    </rPh>
    <rPh sb="221" eb="223">
      <t>コンゴ</t>
    </rPh>
    <rPh sb="224" eb="226">
      <t>キサイ</t>
    </rPh>
    <rPh sb="226" eb="228">
      <t>ザンダカ</t>
    </rPh>
    <rPh sb="229" eb="231">
      <t>ショウガク</t>
    </rPh>
    <rPh sb="234" eb="236">
      <t>カイゼン</t>
    </rPh>
    <rPh sb="236" eb="238">
      <t>ミコ</t>
    </rPh>
    <rPh sb="244" eb="246">
      <t>カンロ</t>
    </rPh>
    <rPh sb="246" eb="247">
      <t>ナド</t>
    </rPh>
    <rPh sb="248" eb="250">
      <t>コウシン</t>
    </rPh>
    <rPh sb="251" eb="253">
      <t>ミコ</t>
    </rPh>
    <rPh sb="261" eb="263">
      <t>ズイジ</t>
    </rPh>
    <rPh sb="264" eb="267">
      <t>テキセイド</t>
    </rPh>
    <rPh sb="268" eb="270">
      <t>ケントウ</t>
    </rPh>
    <rPh sb="272" eb="274">
      <t>ヒツヨウ</t>
    </rPh>
    <rPh sb="296" eb="298">
      <t>リョウキン</t>
    </rPh>
    <rPh sb="298" eb="301">
      <t>カイシュウリツ</t>
    </rPh>
    <rPh sb="318" eb="320">
      <t>リョウキン</t>
    </rPh>
    <rPh sb="320" eb="322">
      <t>カイテイ</t>
    </rPh>
    <rPh sb="323" eb="326">
      <t>テイキテキ</t>
    </rPh>
    <rPh sb="327" eb="329">
      <t>ケントウ</t>
    </rPh>
    <rPh sb="330" eb="332">
      <t>カイテイ</t>
    </rPh>
    <rPh sb="338" eb="340">
      <t>カイゼン</t>
    </rPh>
    <rPh sb="342" eb="343">
      <t>ルイ</t>
    </rPh>
    <rPh sb="343" eb="344">
      <t>ニ</t>
    </rPh>
    <rPh sb="344" eb="346">
      <t>ダンタイ</t>
    </rPh>
    <rPh sb="346" eb="349">
      <t>ヘイキンチ</t>
    </rPh>
    <rPh sb="350" eb="352">
      <t>ウワマワ</t>
    </rPh>
    <rPh sb="364" eb="368">
      <t>キュウスイゲンカ</t>
    </rPh>
    <rPh sb="386" eb="388">
      <t>イジ</t>
    </rPh>
    <rPh sb="388" eb="390">
      <t>カンリ</t>
    </rPh>
    <rPh sb="390" eb="392">
      <t>ヒヨウ</t>
    </rPh>
    <rPh sb="393" eb="394">
      <t>マク</t>
    </rPh>
    <rPh sb="394" eb="396">
      <t>トリカエ</t>
    </rPh>
    <rPh sb="396" eb="397">
      <t>ヒ</t>
    </rPh>
    <rPh sb="398" eb="401">
      <t>ドウリョクヒ</t>
    </rPh>
    <rPh sb="404" eb="405">
      <t>タ</t>
    </rPh>
    <rPh sb="405" eb="408">
      <t>シュウゼンヒ</t>
    </rPh>
    <rPh sb="410" eb="412">
      <t>ショウカン</t>
    </rPh>
    <rPh sb="413" eb="415">
      <t>ヒヨウ</t>
    </rPh>
    <rPh sb="419" eb="420">
      <t>タカ</t>
    </rPh>
    <rPh sb="421" eb="423">
      <t>スイジュン</t>
    </rPh>
    <rPh sb="433" eb="435">
      <t>シセツ</t>
    </rPh>
    <rPh sb="435" eb="438">
      <t>リヨウリツ</t>
    </rPh>
    <rPh sb="455" eb="457">
      <t>リトウ</t>
    </rPh>
    <rPh sb="457" eb="458">
      <t>オヨ</t>
    </rPh>
    <rPh sb="459" eb="461">
      <t>カンコウ</t>
    </rPh>
    <rPh sb="461" eb="462">
      <t>チ</t>
    </rPh>
    <rPh sb="466" eb="467">
      <t>フネ</t>
    </rPh>
    <rPh sb="468" eb="470">
      <t>ウンコウ</t>
    </rPh>
    <rPh sb="470" eb="472">
      <t>ジョウキョウ</t>
    </rPh>
    <rPh sb="473" eb="476">
      <t>カンコウキャク</t>
    </rPh>
    <rPh sb="477" eb="478">
      <t>ニュウ</t>
    </rPh>
    <rPh sb="478" eb="479">
      <t>キャク</t>
    </rPh>
    <rPh sb="480" eb="481">
      <t>オオ</t>
    </rPh>
    <rPh sb="483" eb="485">
      <t>サユウ</t>
    </rPh>
    <rPh sb="489" eb="491">
      <t>ジンコウ</t>
    </rPh>
    <rPh sb="492" eb="494">
      <t>ゲンショウ</t>
    </rPh>
    <rPh sb="498" eb="500">
      <t>エイキョウ</t>
    </rPh>
    <rPh sb="501" eb="502">
      <t>ウ</t>
    </rPh>
    <rPh sb="525" eb="527">
      <t>ユウスイ</t>
    </rPh>
    <rPh sb="527" eb="528">
      <t>リツ</t>
    </rPh>
    <rPh sb="548" eb="550">
      <t>ヘイセイ</t>
    </rPh>
    <rPh sb="552" eb="554">
      <t>ネンド</t>
    </rPh>
    <rPh sb="555" eb="557">
      <t>ロウスイ</t>
    </rPh>
    <rPh sb="557" eb="559">
      <t>チョウサ</t>
    </rPh>
    <rPh sb="560" eb="561">
      <t>オコナ</t>
    </rPh>
    <rPh sb="562" eb="564">
      <t>カイゼン</t>
    </rPh>
    <rPh sb="571" eb="573">
      <t>マイツキ</t>
    </rPh>
    <rPh sb="578" eb="580">
      <t>カクニン</t>
    </rPh>
    <rPh sb="584" eb="586">
      <t>ロウスイ</t>
    </rPh>
    <rPh sb="586" eb="588">
      <t>ジョウキョウ</t>
    </rPh>
    <rPh sb="589" eb="591">
      <t>カクニン</t>
    </rPh>
    <rPh sb="592" eb="594">
      <t>ソウキ</t>
    </rPh>
    <rPh sb="595" eb="597">
      <t>タイオウ</t>
    </rPh>
    <rPh sb="598" eb="599">
      <t>オコナ</t>
    </rPh>
    <rPh sb="600" eb="6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</si>
</sst>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705024"/>
        <c:axId val="1051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04705024"/>
        <c:axId val="105137280"/>
      </c:lineChart>
      <c:dateAx>
        <c:axId val="104705024"/>
        <c:scaling>
          <c:orientation val="minMax"/>
        </c:scaling>
        <c:delete val="1"/>
        <c:axPos val="b"/>
        <c:numFmt formatCode="ge" sourceLinked="1"/>
        <c:majorTickMark val="none"/>
        <c:minorTickMark val="none"/>
        <c:tickLblPos val="none"/>
        <c:crossAx val="105137280"/>
        <c:crosses val="autoZero"/>
        <c:auto val="1"/>
        <c:lblOffset val="100"/>
        <c:baseTimeUnit val="years"/>
      </c:dateAx>
      <c:valAx>
        <c:axId val="1051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57.56</c:v>
                </c:pt>
                <c:pt idx="1">
                  <c:v>51.12</c:v>
                </c:pt>
                <c:pt idx="2">
                  <c:v>55.05</c:v>
                </c:pt>
                <c:pt idx="3">
                  <c:v>58.47</c:v>
                </c:pt>
                <c:pt idx="4">
                  <c:v>44.61</c:v>
                </c:pt>
              </c:numCache>
            </c:numRef>
          </c:val>
        </c:ser>
        <c:dLbls>
          <c:showLegendKey val="0"/>
          <c:showVal val="0"/>
          <c:showCatName val="0"/>
          <c:showSerName val="0"/>
          <c:showPercent val="0"/>
          <c:showBubbleSize val="0"/>
        </c:dLbls>
        <c:gapWidth val="150"/>
        <c:axId val="105885056"/>
        <c:axId val="1058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05885056"/>
        <c:axId val="105891328"/>
      </c:lineChart>
      <c:dateAx>
        <c:axId val="105885056"/>
        <c:scaling>
          <c:orientation val="minMax"/>
        </c:scaling>
        <c:delete val="1"/>
        <c:axPos val="b"/>
        <c:numFmt formatCode="ge" sourceLinked="1"/>
        <c:majorTickMark val="none"/>
        <c:minorTickMark val="none"/>
        <c:tickLblPos val="none"/>
        <c:crossAx val="105891328"/>
        <c:crosses val="autoZero"/>
        <c:auto val="1"/>
        <c:lblOffset val="100"/>
        <c:baseTimeUnit val="years"/>
      </c:dateAx>
      <c:valAx>
        <c:axId val="1058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81.790000000000006</c:v>
                </c:pt>
                <c:pt idx="1">
                  <c:v>90.37</c:v>
                </c:pt>
                <c:pt idx="2">
                  <c:v>78.22</c:v>
                </c:pt>
                <c:pt idx="3">
                  <c:v>74.36</c:v>
                </c:pt>
                <c:pt idx="4">
                  <c:v>100.17</c:v>
                </c:pt>
              </c:numCache>
            </c:numRef>
          </c:val>
        </c:ser>
        <c:dLbls>
          <c:showLegendKey val="0"/>
          <c:showVal val="0"/>
          <c:showCatName val="0"/>
          <c:showSerName val="0"/>
          <c:showPercent val="0"/>
          <c:showBubbleSize val="0"/>
        </c:dLbls>
        <c:gapWidth val="150"/>
        <c:axId val="105909248"/>
        <c:axId val="1059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05909248"/>
        <c:axId val="105944192"/>
      </c:lineChart>
      <c:dateAx>
        <c:axId val="105909248"/>
        <c:scaling>
          <c:orientation val="minMax"/>
        </c:scaling>
        <c:delete val="1"/>
        <c:axPos val="b"/>
        <c:numFmt formatCode="ge" sourceLinked="1"/>
        <c:majorTickMark val="none"/>
        <c:minorTickMark val="none"/>
        <c:tickLblPos val="none"/>
        <c:crossAx val="105944192"/>
        <c:crosses val="autoZero"/>
        <c:auto val="1"/>
        <c:lblOffset val="100"/>
        <c:baseTimeUnit val="years"/>
      </c:dateAx>
      <c:valAx>
        <c:axId val="1059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40.29</c:v>
                </c:pt>
                <c:pt idx="1">
                  <c:v>38.020000000000003</c:v>
                </c:pt>
                <c:pt idx="2">
                  <c:v>44</c:v>
                </c:pt>
                <c:pt idx="3">
                  <c:v>53.57</c:v>
                </c:pt>
                <c:pt idx="4">
                  <c:v>53.55</c:v>
                </c:pt>
              </c:numCache>
            </c:numRef>
          </c:val>
        </c:ser>
        <c:dLbls>
          <c:showLegendKey val="0"/>
          <c:showVal val="0"/>
          <c:showCatName val="0"/>
          <c:showSerName val="0"/>
          <c:showPercent val="0"/>
          <c:showBubbleSize val="0"/>
        </c:dLbls>
        <c:gapWidth val="150"/>
        <c:axId val="105171584"/>
        <c:axId val="1051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05171584"/>
        <c:axId val="105177856"/>
      </c:lineChart>
      <c:dateAx>
        <c:axId val="105171584"/>
        <c:scaling>
          <c:orientation val="minMax"/>
        </c:scaling>
        <c:delete val="1"/>
        <c:axPos val="b"/>
        <c:numFmt formatCode="ge" sourceLinked="1"/>
        <c:majorTickMark val="none"/>
        <c:minorTickMark val="none"/>
        <c:tickLblPos val="none"/>
        <c:crossAx val="105177856"/>
        <c:crosses val="autoZero"/>
        <c:auto val="1"/>
        <c:lblOffset val="100"/>
        <c:baseTimeUnit val="years"/>
      </c:dateAx>
      <c:valAx>
        <c:axId val="1051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486592"/>
        <c:axId val="1054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86592"/>
        <c:axId val="105492864"/>
      </c:lineChart>
      <c:dateAx>
        <c:axId val="105486592"/>
        <c:scaling>
          <c:orientation val="minMax"/>
        </c:scaling>
        <c:delete val="1"/>
        <c:axPos val="b"/>
        <c:numFmt formatCode="ge" sourceLinked="1"/>
        <c:majorTickMark val="none"/>
        <c:minorTickMark val="none"/>
        <c:tickLblPos val="none"/>
        <c:crossAx val="105492864"/>
        <c:crosses val="autoZero"/>
        <c:auto val="1"/>
        <c:lblOffset val="100"/>
        <c:baseTimeUnit val="years"/>
      </c:dateAx>
      <c:valAx>
        <c:axId val="1054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81120"/>
        <c:axId val="1057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81120"/>
        <c:axId val="105783296"/>
      </c:lineChart>
      <c:dateAx>
        <c:axId val="105781120"/>
        <c:scaling>
          <c:orientation val="minMax"/>
        </c:scaling>
        <c:delete val="1"/>
        <c:axPos val="b"/>
        <c:numFmt formatCode="ge" sourceLinked="1"/>
        <c:majorTickMark val="none"/>
        <c:minorTickMark val="none"/>
        <c:tickLblPos val="none"/>
        <c:crossAx val="105783296"/>
        <c:crosses val="autoZero"/>
        <c:auto val="1"/>
        <c:lblOffset val="100"/>
        <c:baseTimeUnit val="years"/>
      </c:dateAx>
      <c:valAx>
        <c:axId val="1057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811328"/>
        <c:axId val="1058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811328"/>
        <c:axId val="105817600"/>
      </c:lineChart>
      <c:dateAx>
        <c:axId val="105811328"/>
        <c:scaling>
          <c:orientation val="minMax"/>
        </c:scaling>
        <c:delete val="1"/>
        <c:axPos val="b"/>
        <c:numFmt formatCode="ge" sourceLinked="1"/>
        <c:majorTickMark val="none"/>
        <c:minorTickMark val="none"/>
        <c:tickLblPos val="none"/>
        <c:crossAx val="105817600"/>
        <c:crosses val="autoZero"/>
        <c:auto val="1"/>
        <c:lblOffset val="100"/>
        <c:baseTimeUnit val="years"/>
      </c:dateAx>
      <c:valAx>
        <c:axId val="1058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24608"/>
        <c:axId val="1055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24608"/>
        <c:axId val="105530880"/>
      </c:lineChart>
      <c:dateAx>
        <c:axId val="105524608"/>
        <c:scaling>
          <c:orientation val="minMax"/>
        </c:scaling>
        <c:delete val="1"/>
        <c:axPos val="b"/>
        <c:numFmt formatCode="ge" sourceLinked="1"/>
        <c:majorTickMark val="none"/>
        <c:minorTickMark val="none"/>
        <c:tickLblPos val="none"/>
        <c:crossAx val="105530880"/>
        <c:crosses val="autoZero"/>
        <c:auto val="1"/>
        <c:lblOffset val="100"/>
        <c:baseTimeUnit val="years"/>
      </c:dateAx>
      <c:valAx>
        <c:axId val="1055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2249.27</c:v>
                </c:pt>
                <c:pt idx="1">
                  <c:v>2091.9299999999998</c:v>
                </c:pt>
                <c:pt idx="2">
                  <c:v>2021.35</c:v>
                </c:pt>
                <c:pt idx="3">
                  <c:v>1838.93</c:v>
                </c:pt>
                <c:pt idx="4">
                  <c:v>1409.47</c:v>
                </c:pt>
              </c:numCache>
            </c:numRef>
          </c:val>
        </c:ser>
        <c:dLbls>
          <c:showLegendKey val="0"/>
          <c:showVal val="0"/>
          <c:showCatName val="0"/>
          <c:showSerName val="0"/>
          <c:showPercent val="0"/>
          <c:showBubbleSize val="0"/>
        </c:dLbls>
        <c:gapWidth val="150"/>
        <c:axId val="105573376"/>
        <c:axId val="1057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05573376"/>
        <c:axId val="105714816"/>
      </c:lineChart>
      <c:dateAx>
        <c:axId val="105573376"/>
        <c:scaling>
          <c:orientation val="minMax"/>
        </c:scaling>
        <c:delete val="1"/>
        <c:axPos val="b"/>
        <c:numFmt formatCode="ge" sourceLinked="1"/>
        <c:majorTickMark val="none"/>
        <c:minorTickMark val="none"/>
        <c:tickLblPos val="none"/>
        <c:crossAx val="105714816"/>
        <c:crosses val="autoZero"/>
        <c:auto val="1"/>
        <c:lblOffset val="100"/>
        <c:baseTimeUnit val="years"/>
      </c:dateAx>
      <c:valAx>
        <c:axId val="1057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31.29</c:v>
                </c:pt>
                <c:pt idx="1">
                  <c:v>31.27</c:v>
                </c:pt>
                <c:pt idx="2">
                  <c:v>29.18</c:v>
                </c:pt>
                <c:pt idx="3">
                  <c:v>28.68</c:v>
                </c:pt>
                <c:pt idx="4">
                  <c:v>32.76</c:v>
                </c:pt>
              </c:numCache>
            </c:numRef>
          </c:val>
        </c:ser>
        <c:dLbls>
          <c:showLegendKey val="0"/>
          <c:showVal val="0"/>
          <c:showCatName val="0"/>
          <c:showSerName val="0"/>
          <c:showPercent val="0"/>
          <c:showBubbleSize val="0"/>
        </c:dLbls>
        <c:gapWidth val="150"/>
        <c:axId val="105722624"/>
        <c:axId val="1057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05722624"/>
        <c:axId val="105724544"/>
      </c:lineChart>
      <c:dateAx>
        <c:axId val="105722624"/>
        <c:scaling>
          <c:orientation val="minMax"/>
        </c:scaling>
        <c:delete val="1"/>
        <c:axPos val="b"/>
        <c:numFmt formatCode="ge" sourceLinked="1"/>
        <c:majorTickMark val="none"/>
        <c:minorTickMark val="none"/>
        <c:tickLblPos val="none"/>
        <c:crossAx val="105724544"/>
        <c:crosses val="autoZero"/>
        <c:auto val="1"/>
        <c:lblOffset val="100"/>
        <c:baseTimeUnit val="years"/>
      </c:dateAx>
      <c:valAx>
        <c:axId val="1057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687.36</c:v>
                </c:pt>
                <c:pt idx="1">
                  <c:v>685.12</c:v>
                </c:pt>
                <c:pt idx="2">
                  <c:v>744.29</c:v>
                </c:pt>
                <c:pt idx="3">
                  <c:v>754.56</c:v>
                </c:pt>
                <c:pt idx="4">
                  <c:v>759.3</c:v>
                </c:pt>
              </c:numCache>
            </c:numRef>
          </c:val>
        </c:ser>
        <c:dLbls>
          <c:showLegendKey val="0"/>
          <c:showVal val="0"/>
          <c:showCatName val="0"/>
          <c:showSerName val="0"/>
          <c:showPercent val="0"/>
          <c:showBubbleSize val="0"/>
        </c:dLbls>
        <c:gapWidth val="150"/>
        <c:axId val="105857024"/>
        <c:axId val="1058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05857024"/>
        <c:axId val="105858944"/>
      </c:lineChart>
      <c:dateAx>
        <c:axId val="105857024"/>
        <c:scaling>
          <c:orientation val="minMax"/>
        </c:scaling>
        <c:delete val="1"/>
        <c:axPos val="b"/>
        <c:numFmt formatCode="ge" sourceLinked="1"/>
        <c:majorTickMark val="none"/>
        <c:minorTickMark val="none"/>
        <c:tickLblPos val="none"/>
        <c:crossAx val="105858944"/>
        <c:crosses val="autoZero"/>
        <c:auto val="1"/>
        <c:lblOffset val="100"/>
        <c:baseTimeUnit val="years"/>
      </c:dateAx>
      <c:valAx>
        <c:axId val="1058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沖縄県　渡嘉敷村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683</v>
      </c>
      <c r="AJ8" s="74"/>
      <c r="AK8" s="74"/>
      <c r="AL8" s="74"/>
      <c r="AM8" s="74"/>
      <c r="AN8" s="74"/>
      <c r="AO8" s="74"/>
      <c r="AP8" s="75"/>
      <c r="AQ8" s="56">
        <f>データ!R6</f>
        <v>19.23</v>
      </c>
      <c r="AR8" s="56"/>
      <c r="AS8" s="56"/>
      <c r="AT8" s="56"/>
      <c r="AU8" s="56"/>
      <c r="AV8" s="56"/>
      <c r="AW8" s="56"/>
      <c r="AX8" s="56"/>
      <c r="AY8" s="56">
        <f>データ!S6</f>
        <v>35.520000000000003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99.09</v>
      </c>
      <c r="S10" s="56"/>
      <c r="T10" s="56"/>
      <c r="U10" s="56"/>
      <c r="V10" s="56"/>
      <c r="W10" s="56"/>
      <c r="X10" s="56"/>
      <c r="Y10" s="56"/>
      <c r="Z10" s="64">
        <f>データ!P6</f>
        <v>3927</v>
      </c>
      <c r="AA10" s="64"/>
      <c r="AB10" s="64"/>
      <c r="AC10" s="64"/>
      <c r="AD10" s="64"/>
      <c r="AE10" s="64"/>
      <c r="AF10" s="64"/>
      <c r="AG10" s="64"/>
      <c r="AH10" s="2"/>
      <c r="AI10" s="64">
        <f>データ!T6</f>
        <v>652</v>
      </c>
      <c r="AJ10" s="64"/>
      <c r="AK10" s="64"/>
      <c r="AL10" s="64"/>
      <c r="AM10" s="64"/>
      <c r="AN10" s="64"/>
      <c r="AO10" s="64"/>
      <c r="AP10" s="64"/>
      <c r="AQ10" s="56">
        <f>データ!U6</f>
        <v>0.4</v>
      </c>
      <c r="AR10" s="56"/>
      <c r="AS10" s="56"/>
      <c r="AT10" s="56"/>
      <c r="AU10" s="56"/>
      <c r="AV10" s="56"/>
      <c r="AW10" s="56"/>
      <c r="AX10" s="56"/>
      <c r="AY10" s="56">
        <f>データ!V6</f>
        <v>1630</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473537</v>
      </c>
      <c r="D6" s="31">
        <f t="shared" si="3"/>
        <v>47</v>
      </c>
      <c r="E6" s="31">
        <f t="shared" si="3"/>
        <v>1</v>
      </c>
      <c r="F6" s="31">
        <f t="shared" si="3"/>
        <v>0</v>
      </c>
      <c r="G6" s="31">
        <f t="shared" si="3"/>
        <v>0</v>
      </c>
      <c r="H6" s="31" t="str">
        <f t="shared" si="3"/>
        <v>沖縄県　渡嘉敷村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99.09</v>
      </c>
      <c r="P6" s="32">
        <f t="shared" si="3"/>
        <v>3927</v>
      </c>
      <c r="Q6" s="32">
        <f t="shared" si="3"/>
        <v>683</v>
      </c>
      <c r="R6" s="32">
        <f t="shared" si="3"/>
        <v>19.23</v>
      </c>
      <c r="S6" s="32">
        <f t="shared" si="3"/>
        <v>35.520000000000003</v>
      </c>
      <c r="T6" s="32">
        <f t="shared" si="3"/>
        <v>652</v>
      </c>
      <c r="U6" s="32">
        <f t="shared" si="3"/>
        <v>0.4</v>
      </c>
      <c r="V6" s="32">
        <f t="shared" si="3"/>
        <v>1630</v>
      </c>
      <c r="W6" s="33">
        <f>IF(W7="",NA(),W7)</f>
        <v>40.29</v>
      </c>
      <c r="X6" s="33">
        <f t="shared" ref="X6:AF6" si="4">IF(X7="",NA(),X7)</f>
        <v>38.020000000000003</v>
      </c>
      <c r="Y6" s="33">
        <f t="shared" si="4"/>
        <v>44</v>
      </c>
      <c r="Z6" s="33">
        <f t="shared" si="4"/>
        <v>53.57</v>
      </c>
      <c r="AA6" s="33">
        <f t="shared" si="4"/>
        <v>53.55</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2249.27</v>
      </c>
      <c r="BE6" s="33">
        <f t="shared" ref="BE6:BM6" si="7">IF(BE7="",NA(),BE7)</f>
        <v>2091.9299999999998</v>
      </c>
      <c r="BF6" s="33">
        <f t="shared" si="7"/>
        <v>2021.35</v>
      </c>
      <c r="BG6" s="33">
        <f t="shared" si="7"/>
        <v>1838.93</v>
      </c>
      <c r="BH6" s="33">
        <f t="shared" si="7"/>
        <v>1409.47</v>
      </c>
      <c r="BI6" s="33">
        <f t="shared" si="7"/>
        <v>1450.45</v>
      </c>
      <c r="BJ6" s="33">
        <f t="shared" si="7"/>
        <v>1442.51</v>
      </c>
      <c r="BK6" s="33">
        <f t="shared" si="7"/>
        <v>1496.15</v>
      </c>
      <c r="BL6" s="33">
        <f t="shared" si="7"/>
        <v>1462.56</v>
      </c>
      <c r="BM6" s="33">
        <f t="shared" si="7"/>
        <v>1486.62</v>
      </c>
      <c r="BN6" s="32" t="str">
        <f>IF(BN7="","",IF(BN7="-","【-】","【"&amp;SUBSTITUTE(TEXT(BN7,"#,##0.00"),"-","△")&amp;"】"))</f>
        <v>【1,239.32】</v>
      </c>
      <c r="BO6" s="33">
        <f>IF(BO7="",NA(),BO7)</f>
        <v>31.29</v>
      </c>
      <c r="BP6" s="33">
        <f t="shared" ref="BP6:BX6" si="8">IF(BP7="",NA(),BP7)</f>
        <v>31.27</v>
      </c>
      <c r="BQ6" s="33">
        <f t="shared" si="8"/>
        <v>29.18</v>
      </c>
      <c r="BR6" s="33">
        <f t="shared" si="8"/>
        <v>28.68</v>
      </c>
      <c r="BS6" s="33">
        <f t="shared" si="8"/>
        <v>32.76</v>
      </c>
      <c r="BT6" s="33">
        <f t="shared" si="8"/>
        <v>33.96</v>
      </c>
      <c r="BU6" s="33">
        <f t="shared" si="8"/>
        <v>33.299999999999997</v>
      </c>
      <c r="BV6" s="33">
        <f t="shared" si="8"/>
        <v>33.01</v>
      </c>
      <c r="BW6" s="33">
        <f t="shared" si="8"/>
        <v>32.39</v>
      </c>
      <c r="BX6" s="33">
        <f t="shared" si="8"/>
        <v>24.39</v>
      </c>
      <c r="BY6" s="32" t="str">
        <f>IF(BY7="","",IF(BY7="-","【-】","【"&amp;SUBSTITUTE(TEXT(BY7,"#,##0.00"),"-","△")&amp;"】"))</f>
        <v>【36.33】</v>
      </c>
      <c r="BZ6" s="33">
        <f>IF(BZ7="",NA(),BZ7)</f>
        <v>687.36</v>
      </c>
      <c r="CA6" s="33">
        <f t="shared" ref="CA6:CI6" si="9">IF(CA7="",NA(),CA7)</f>
        <v>685.12</v>
      </c>
      <c r="CB6" s="33">
        <f t="shared" si="9"/>
        <v>744.29</v>
      </c>
      <c r="CC6" s="33">
        <f t="shared" si="9"/>
        <v>754.56</v>
      </c>
      <c r="CD6" s="33">
        <f t="shared" si="9"/>
        <v>759.3</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57.56</v>
      </c>
      <c r="CL6" s="33">
        <f t="shared" ref="CL6:CT6" si="10">IF(CL7="",NA(),CL7)</f>
        <v>51.12</v>
      </c>
      <c r="CM6" s="33">
        <f t="shared" si="10"/>
        <v>55.05</v>
      </c>
      <c r="CN6" s="33">
        <f t="shared" si="10"/>
        <v>58.47</v>
      </c>
      <c r="CO6" s="33">
        <f t="shared" si="10"/>
        <v>44.61</v>
      </c>
      <c r="CP6" s="33">
        <f t="shared" si="10"/>
        <v>51.56</v>
      </c>
      <c r="CQ6" s="33">
        <f t="shared" si="10"/>
        <v>50.66</v>
      </c>
      <c r="CR6" s="33">
        <f t="shared" si="10"/>
        <v>51.11</v>
      </c>
      <c r="CS6" s="33">
        <f t="shared" si="10"/>
        <v>50.49</v>
      </c>
      <c r="CT6" s="33">
        <f t="shared" si="10"/>
        <v>48.36</v>
      </c>
      <c r="CU6" s="32" t="str">
        <f>IF(CU7="","",IF(CU7="-","【-】","【"&amp;SUBSTITUTE(TEXT(CU7,"#,##0.00"),"-","△")&amp;"】"))</f>
        <v>【58.19】</v>
      </c>
      <c r="CV6" s="33">
        <f>IF(CV7="",NA(),CV7)</f>
        <v>81.790000000000006</v>
      </c>
      <c r="CW6" s="33">
        <f t="shared" ref="CW6:DE6" si="11">IF(CW7="",NA(),CW7)</f>
        <v>90.37</v>
      </c>
      <c r="CX6" s="33">
        <f t="shared" si="11"/>
        <v>78.22</v>
      </c>
      <c r="CY6" s="33">
        <f t="shared" si="11"/>
        <v>74.36</v>
      </c>
      <c r="CZ6" s="33">
        <f t="shared" si="11"/>
        <v>100.17</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473537</v>
      </c>
      <c r="D7" s="35">
        <v>47</v>
      </c>
      <c r="E7" s="35">
        <v>1</v>
      </c>
      <c r="F7" s="35">
        <v>0</v>
      </c>
      <c r="G7" s="35">
        <v>0</v>
      </c>
      <c r="H7" s="35" t="s">
        <v>93</v>
      </c>
      <c r="I7" s="35" t="s">
        <v>94</v>
      </c>
      <c r="J7" s="35" t="s">
        <v>95</v>
      </c>
      <c r="K7" s="35" t="s">
        <v>96</v>
      </c>
      <c r="L7" s="35" t="s">
        <v>97</v>
      </c>
      <c r="M7" s="36" t="s">
        <v>98</v>
      </c>
      <c r="N7" s="36" t="s">
        <v>99</v>
      </c>
      <c r="O7" s="36">
        <v>99.09</v>
      </c>
      <c r="P7" s="36">
        <v>3927</v>
      </c>
      <c r="Q7" s="36">
        <v>683</v>
      </c>
      <c r="R7" s="36">
        <v>19.23</v>
      </c>
      <c r="S7" s="36">
        <v>35.520000000000003</v>
      </c>
      <c r="T7" s="36">
        <v>652</v>
      </c>
      <c r="U7" s="36">
        <v>0.4</v>
      </c>
      <c r="V7" s="36">
        <v>1630</v>
      </c>
      <c r="W7" s="36">
        <v>40.29</v>
      </c>
      <c r="X7" s="36">
        <v>38.020000000000003</v>
      </c>
      <c r="Y7" s="36">
        <v>44</v>
      </c>
      <c r="Z7" s="36">
        <v>53.57</v>
      </c>
      <c r="AA7" s="36">
        <v>53.55</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2249.27</v>
      </c>
      <c r="BE7" s="36">
        <v>2091.9299999999998</v>
      </c>
      <c r="BF7" s="36">
        <v>2021.35</v>
      </c>
      <c r="BG7" s="36">
        <v>1838.93</v>
      </c>
      <c r="BH7" s="36">
        <v>1409.47</v>
      </c>
      <c r="BI7" s="36">
        <v>1450.45</v>
      </c>
      <c r="BJ7" s="36">
        <v>1442.51</v>
      </c>
      <c r="BK7" s="36">
        <v>1496.15</v>
      </c>
      <c r="BL7" s="36">
        <v>1462.56</v>
      </c>
      <c r="BM7" s="36">
        <v>1486.62</v>
      </c>
      <c r="BN7" s="36">
        <v>1239.32</v>
      </c>
      <c r="BO7" s="36">
        <v>31.29</v>
      </c>
      <c r="BP7" s="36">
        <v>31.27</v>
      </c>
      <c r="BQ7" s="36">
        <v>29.18</v>
      </c>
      <c r="BR7" s="36">
        <v>28.68</v>
      </c>
      <c r="BS7" s="36">
        <v>32.76</v>
      </c>
      <c r="BT7" s="36">
        <v>33.96</v>
      </c>
      <c r="BU7" s="36">
        <v>33.299999999999997</v>
      </c>
      <c r="BV7" s="36">
        <v>33.01</v>
      </c>
      <c r="BW7" s="36">
        <v>32.39</v>
      </c>
      <c r="BX7" s="36">
        <v>24.39</v>
      </c>
      <c r="BY7" s="36">
        <v>36.33</v>
      </c>
      <c r="BZ7" s="36">
        <v>687.36</v>
      </c>
      <c r="CA7" s="36">
        <v>685.12</v>
      </c>
      <c r="CB7" s="36">
        <v>744.29</v>
      </c>
      <c r="CC7" s="36">
        <v>754.56</v>
      </c>
      <c r="CD7" s="36">
        <v>759.3</v>
      </c>
      <c r="CE7" s="36">
        <v>512.74</v>
      </c>
      <c r="CF7" s="36">
        <v>526.57000000000005</v>
      </c>
      <c r="CG7" s="36">
        <v>523.08000000000004</v>
      </c>
      <c r="CH7" s="36">
        <v>530.83000000000004</v>
      </c>
      <c r="CI7" s="36">
        <v>734.18</v>
      </c>
      <c r="CJ7" s="36">
        <v>476.46</v>
      </c>
      <c r="CK7" s="36">
        <v>57.56</v>
      </c>
      <c r="CL7" s="36">
        <v>51.12</v>
      </c>
      <c r="CM7" s="36">
        <v>55.05</v>
      </c>
      <c r="CN7" s="36">
        <v>58.47</v>
      </c>
      <c r="CO7" s="36">
        <v>44.61</v>
      </c>
      <c r="CP7" s="36">
        <v>51.56</v>
      </c>
      <c r="CQ7" s="36">
        <v>50.66</v>
      </c>
      <c r="CR7" s="36">
        <v>51.11</v>
      </c>
      <c r="CS7" s="36">
        <v>50.49</v>
      </c>
      <c r="CT7" s="36">
        <v>48.36</v>
      </c>
      <c r="CU7" s="36">
        <v>58.19</v>
      </c>
      <c r="CV7" s="36">
        <v>81.790000000000006</v>
      </c>
      <c r="CW7" s="36">
        <v>90.37</v>
      </c>
      <c r="CX7" s="36">
        <v>78.22</v>
      </c>
      <c r="CY7" s="36">
        <v>74.36</v>
      </c>
      <c r="CZ7" s="36">
        <v>100.17</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AdminUser</cp:lastModifiedBy>
  <cp:lastPrinted>2016-02-19T03:55:47Z</cp:lastPrinted>
  <dcterms:created xsi:type="dcterms:W3CDTF">2016-01-18T05:08:18Z</dcterms:created>
  <dcterms:modified xsi:type="dcterms:W3CDTF">2016-02-19T04:06:54Z</dcterms:modified>
</cp:coreProperties>
</file>