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T10" i="4" s="1"/>
  <c r="U6" i="5"/>
  <c r="T6" i="5"/>
  <c r="BB8" i="4" s="1"/>
  <c r="S6" i="5"/>
  <c r="AT8" i="4" s="1"/>
  <c r="R6" i="5"/>
  <c r="AL8" i="4" s="1"/>
  <c r="Q6" i="5"/>
  <c r="AD10" i="4" s="1"/>
  <c r="P6" i="5"/>
  <c r="O6" i="5"/>
  <c r="P10" i="4" s="1"/>
  <c r="N6" i="5"/>
  <c r="I10" i="4" s="1"/>
  <c r="M6" i="5"/>
  <c r="B10" i="4" s="1"/>
  <c r="L6" i="5"/>
  <c r="K6" i="5"/>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AL10" i="4"/>
  <c r="W10" i="4"/>
  <c r="W8" i="4"/>
  <c r="P8" i="4"/>
  <c r="B6" i="4"/>
  <c r="D10" i="5" l="1"/>
  <c r="E10" i="5"/>
  <c r="C10" i="5"/>
  <c r="B10" i="5"/>
</calcChain>
</file>

<file path=xl/sharedStrings.xml><?xml version="1.0" encoding="utf-8"?>
<sst xmlns="http://schemas.openxmlformats.org/spreadsheetml/2006/main" count="226" uniqueCount="111">
  <si>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</si>
  <si>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</si>
  <si>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</si>
  <si>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</si>
  <si>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</si>
  <si>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</si>
  <si>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</si>
  <si>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</si>
  <si>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</si>
  <si>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</si>
  <si>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</si>
  <si>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</si>
  <si>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</si>
  <si>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</si>
  <si>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</si>
  <si>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</si>
  <si>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</si>
  <si>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</si>
  <si>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</si>
  <si>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</si>
  <si>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</si>
  <si>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</si>
  <si>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</si>
  <si>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</si>
  <si>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</si>
  <si>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</si>
  <si>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</si>
  <si>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</si>
  <si>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</si>
  <si>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</si>
  <si>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</si>
  <si>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</si>
  <si>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</si>
  <si>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</si>
  <si>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</si>
  <si>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</si>
  <si>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</si>
  <si>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</si>
  <si>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</si>
  <si>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</si>
  <si>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</si>
  <si>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</si>
  <si>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</si>
  <si>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</si>
  <si>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</si>
  <si>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</si>
  <si>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</si>
  <si>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</si>
  <si>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</si>
  <si>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</si>
  <si>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</si>
  <si>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</si>
  <si>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</si>
  <si>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</si>
  <si>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</si>
  <si>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</si>
  <si>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</si>
  <si>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</si>
  <si>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</si>
  <si>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</si>
  <si>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</si>
  <si>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</si>
  <si>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</si>
  <si>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</si>
  <si>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</si>
  <si>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</si>
  <si>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</si>
  <si>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</si>
  <si>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</si>
  <si>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</si>
  <si>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</si>
  <si>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</si>
  <si>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</si>
  <si>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</si>
  <si>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</si>
  <si>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</si>
  <si>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</si>
  <si>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</si>
  <si>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</si>
  <si>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</si>
  <si>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</si>
  <si>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</si>
  <si>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</si>
  <si>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</si>
  <si>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</si>
  <si>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</si>
  <si>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</si>
  <si>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</si>
  <si>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</si>
  <si>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</si>
  <si>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</si>
  <si>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</si>
  <si>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</si>
  <si>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</si>
  <si>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</si>
  <si>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</si>
  <si>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沖縄県　中城村</t>
  </si>
  <si>
    <t>法非適用</t>
  </si>
  <si>
    <t>下水道事業</t>
  </si>
  <si>
    <t>公共下水道</t>
  </si>
  <si>
    <t>Cb3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</si>
  <si>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</si>
  <si>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</si>
  <si>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</si>
  <si>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</si>
  <si>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</si>
  <si>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</si>
  <si>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</si>
  <si>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・当村においては、平成８年度から下水道事業に着手しており、法定耐用年数を超えた老朽管などの該当する地区はありませんが、将来、管渠等の改築の必要性を推測し状況把握をする必要があります。</t>
    <rPh sb="1" eb="3">
      <t>トウソン</t>
    </rPh>
    <rPh sb="9" eb="11">
      <t>ヘイセイ</t>
    </rPh>
    <rPh sb="12" eb="14">
      <t>ネンド</t>
    </rPh>
    <rPh sb="16" eb="19">
      <t>ゲスイドウ</t>
    </rPh>
    <rPh sb="19" eb="21">
      <t>ジギョウ</t>
    </rPh>
    <rPh sb="22" eb="24">
      <t>チャクシュ</t>
    </rPh>
    <rPh sb="29" eb="31">
      <t>ホウテイ</t>
    </rPh>
    <rPh sb="31" eb="33">
      <t>タイヨウ</t>
    </rPh>
    <rPh sb="33" eb="35">
      <t>ネンスウ</t>
    </rPh>
    <rPh sb="36" eb="37">
      <t>コ</t>
    </rPh>
    <rPh sb="39" eb="41">
      <t>ロウキュウ</t>
    </rPh>
    <rPh sb="41" eb="42">
      <t>カン</t>
    </rPh>
    <rPh sb="45" eb="47">
      <t>ガイトウ</t>
    </rPh>
    <rPh sb="49" eb="51">
      <t>チク</t>
    </rPh>
    <rPh sb="59" eb="61">
      <t>ショウライ</t>
    </rPh>
    <rPh sb="62" eb="64">
      <t>カンキョ</t>
    </rPh>
    <rPh sb="64" eb="65">
      <t>トウ</t>
    </rPh>
    <rPh sb="66" eb="68">
      <t>カイチク</t>
    </rPh>
    <rPh sb="69" eb="72">
      <t>ヒツヨウセイ</t>
    </rPh>
    <rPh sb="73" eb="75">
      <t>スイソク</t>
    </rPh>
    <rPh sb="76" eb="78">
      <t>ジョウキョウ</t>
    </rPh>
    <rPh sb="78" eb="80">
      <t>ハアク</t>
    </rPh>
    <rPh sb="83" eb="85">
      <t>ヒツヨウ</t>
    </rPh>
    <phoneticPr fontId="4"/>
  </si>
  <si>
    <r>
      <t>①．収益的収支比率においては、単年度の収支が100％未満の場合、赤字であることを示しており、当村においては右肩下がりで赤字が悪化状況になっており、下水道事業経営の改善を図る必要がある。　　　　　</t>
    </r>
    <r>
      <rPr>
        <sz val="11"/>
        <color theme="0"/>
        <rFont val="ＭＳ ゴシック"/>
        <family val="3"/>
        <charset val="128"/>
      </rPr>
      <t>ああああああああああああああああああああああ・</t>
    </r>
    <r>
      <rPr>
        <sz val="11"/>
        <rFont val="ＭＳ ゴシック"/>
        <family val="3"/>
        <charset val="128"/>
      </rPr>
      <t>②．</t>
    </r>
    <r>
      <rPr>
        <sz val="11"/>
        <color theme="1"/>
        <rFont val="ＭＳ ゴシック"/>
        <family val="3"/>
        <charset val="128"/>
      </rPr>
      <t>企業債残高対事業規模比率は、下水道料金収入に対する企業債残高の割合であり企業債残高の規模を表す指標となっており、下水道事業においては、まだ整備途中であり、企業債の残高も増加傾向であり、早期の下水道整備に努める必要がある。　　　　　　　</t>
    </r>
    <r>
      <rPr>
        <sz val="11"/>
        <color theme="0"/>
        <rFont val="ＭＳ ゴシック"/>
        <family val="3"/>
        <charset val="128"/>
      </rPr>
      <t>ああああああああああああああああああああああ</t>
    </r>
    <r>
      <rPr>
        <sz val="11"/>
        <color theme="1"/>
        <rFont val="ＭＳ ゴシック"/>
        <family val="3"/>
        <charset val="128"/>
      </rPr>
      <t>③．経費回収率については、使用料で回収すべき経費を、どの程度使用料で</t>
    </r>
    <r>
      <rPr>
        <sz val="11"/>
        <rFont val="ＭＳ ゴシック"/>
        <family val="3"/>
        <charset val="128"/>
      </rPr>
      <t>賄えてるか</t>
    </r>
    <r>
      <rPr>
        <sz val="11"/>
        <color theme="1"/>
        <rFont val="ＭＳ ゴシック"/>
        <family val="3"/>
        <charset val="128"/>
      </rPr>
      <t>を表した指標であり、当</t>
    </r>
    <r>
      <rPr>
        <sz val="11"/>
        <rFont val="ＭＳ ゴシック"/>
        <family val="3"/>
        <charset val="128"/>
      </rPr>
      <t>村</t>
    </r>
    <r>
      <rPr>
        <sz val="11"/>
        <color theme="1"/>
        <rFont val="ＭＳ ゴシック"/>
        <family val="3"/>
        <charset val="128"/>
      </rPr>
      <t>においては、下水道接続率も、下水道使用料収入も類似団体平均値よりも大幅に低い状況であり、下水道接続率の向上や適正な使用料金の見直し等を検討する必要がある。　　　　　　　　　　　　　　　　</t>
    </r>
    <r>
      <rPr>
        <sz val="11"/>
        <color theme="0"/>
        <rFont val="ＭＳ ゴシック"/>
        <family val="3"/>
        <charset val="128"/>
      </rPr>
      <t>ああああああああああああああああああああああ</t>
    </r>
    <r>
      <rPr>
        <sz val="11"/>
        <color theme="1"/>
        <rFont val="ＭＳ ゴシック"/>
        <family val="3"/>
        <charset val="128"/>
      </rPr>
      <t>④．汚水処理原価とは、有収水量１㎥あたりの汚水処理に要した費用を表した指標であり、当村は類似団体平均値よりも高く、効率的な汚水処理の実施のためにも、下水道接続率を向上させ有収水量を増加させるといった経営改善が必要である。　　　　　　　</t>
    </r>
    <r>
      <rPr>
        <sz val="11"/>
        <color theme="0"/>
        <rFont val="ＭＳ ゴシック"/>
        <family val="3"/>
        <charset val="128"/>
      </rPr>
      <t>ああああああああああああああああああああああ</t>
    </r>
    <r>
      <rPr>
        <sz val="11"/>
        <color theme="1"/>
        <rFont val="ＭＳ ゴシック"/>
        <family val="3"/>
        <charset val="128"/>
      </rPr>
      <t>⑤．水洗化率とは、下水道処理区域内人口のうち、実際に下水道を使用して家庭内汚水を処理している人口を表す指標になり、水洗化率向上のため啓蒙活動に努める必要がある。</t>
    </r>
    <rPh sb="2" eb="4">
      <t>シュウエキ</t>
    </rPh>
    <rPh sb="4" eb="5">
      <t>テキ</t>
    </rPh>
    <rPh sb="5" eb="7">
      <t>シュウシ</t>
    </rPh>
    <rPh sb="7" eb="9">
      <t>ヒリツ</t>
    </rPh>
    <rPh sb="15" eb="18">
      <t>タンネンド</t>
    </rPh>
    <rPh sb="19" eb="21">
      <t>シュウシ</t>
    </rPh>
    <rPh sb="26" eb="28">
      <t>ミマン</t>
    </rPh>
    <rPh sb="29" eb="31">
      <t>バアイ</t>
    </rPh>
    <rPh sb="32" eb="34">
      <t>アカジ</t>
    </rPh>
    <rPh sb="40" eb="41">
      <t>シメ</t>
    </rPh>
    <rPh sb="46" eb="48">
      <t>トウソン</t>
    </rPh>
    <rPh sb="53" eb="55">
      <t>ミギカタ</t>
    </rPh>
    <rPh sb="55" eb="56">
      <t>サ</t>
    </rPh>
    <rPh sb="59" eb="61">
      <t>アカジ</t>
    </rPh>
    <rPh sb="62" eb="64">
      <t>アッカ</t>
    </rPh>
    <rPh sb="64" eb="66">
      <t>ジョウキョウ</t>
    </rPh>
    <rPh sb="73" eb="76">
      <t>ゲスイドウ</t>
    </rPh>
    <rPh sb="76" eb="78">
      <t>ジギョウ</t>
    </rPh>
    <rPh sb="78" eb="80">
      <t>ケイエイ</t>
    </rPh>
    <rPh sb="81" eb="83">
      <t>カイゼン</t>
    </rPh>
    <rPh sb="84" eb="85">
      <t>ハカ</t>
    </rPh>
    <rPh sb="86" eb="88">
      <t>ヒツヨウ</t>
    </rPh>
    <rPh sb="206" eb="208">
      <t>ゾウカ</t>
    </rPh>
    <rPh sb="217" eb="220">
      <t>ゲスイドウ</t>
    </rPh>
    <rPh sb="295" eb="296">
      <t>マカナ</t>
    </rPh>
    <rPh sb="310" eb="311">
      <t>ア</t>
    </rPh>
    <rPh sb="332" eb="334">
      <t>シュウニュウ</t>
    </rPh>
    <rPh sb="459" eb="460">
      <t>アラワ</t>
    </rPh>
    <rPh sb="462" eb="464">
      <t>シヒョウ</t>
    </rPh>
    <rPh sb="468" eb="470">
      <t>トウソン</t>
    </rPh>
    <rPh sb="602" eb="603">
      <t>ナイ</t>
    </rPh>
    <phoneticPr fontId="4"/>
  </si>
  <si>
    <r>
      <t>・公共下水道事業は、地方財政法上の公営企業とされており、独立採算性原則が適用されているところであることから、当村では常に企業の経済性を発揮するとともに、その本来の目的である公共の福祉を増進していかなければならない。　　　　　　　　　当村においては、市街化区域において人口増加に伴い、下</t>
    </r>
    <r>
      <rPr>
        <sz val="11"/>
        <rFont val="ＭＳ ゴシック"/>
        <family val="3"/>
        <charset val="128"/>
      </rPr>
      <t>水道使用料の増も見込まれてはいますが、未だ汚水処理費の全てを下水道使用料で賄いきれず、その一部に一般会計からの繰入金を補填している状況にあり、こうしたことから、水洗化率向上に努め、社会情勢等を考慮しながら使用料体系の見直しを検討し、今後は、独立採算性の原則を踏まえつつ、下水道事業経営の健全化に努めていく必要がある。</t>
    </r>
    <rPh sb="1" eb="3">
      <t>コウキョウ</t>
    </rPh>
    <rPh sb="3" eb="6">
      <t>ゲスイドウ</t>
    </rPh>
    <rPh sb="6" eb="8">
      <t>ジギョウ</t>
    </rPh>
    <rPh sb="10" eb="12">
      <t>チホウ</t>
    </rPh>
    <rPh sb="12" eb="14">
      <t>ザイセイ</t>
    </rPh>
    <rPh sb="54" eb="56">
      <t>トウソン</t>
    </rPh>
    <rPh sb="116" eb="118">
      <t>トウソン</t>
    </rPh>
    <rPh sb="124" eb="127">
      <t>シガイカ</t>
    </rPh>
    <rPh sb="127" eb="129">
      <t>クイキ</t>
    </rPh>
    <rPh sb="133" eb="135">
      <t>ジンコウ</t>
    </rPh>
    <rPh sb="135" eb="137">
      <t>ゾウカ</t>
    </rPh>
    <rPh sb="138" eb="139">
      <t>トモナ</t>
    </rPh>
    <rPh sb="141" eb="144">
      <t>ゲスイドウ</t>
    </rPh>
    <rPh sb="144" eb="147">
      <t>シヨウリョウ</t>
    </rPh>
    <rPh sb="148" eb="149">
      <t>ゾウ</t>
    </rPh>
    <rPh sb="150" eb="152">
      <t>ミコ</t>
    </rPh>
    <rPh sb="161" eb="162">
      <t>イマ</t>
    </rPh>
    <rPh sb="254" eb="256">
      <t>ケントウ</t>
    </rPh>
    <rPh sb="258" eb="260">
      <t>コンゴ</t>
    </rPh>
    <rPh sb="262" eb="264">
      <t>ドクリツ</t>
    </rPh>
    <rPh sb="264" eb="266">
      <t>サイサン</t>
    </rPh>
    <rPh sb="266" eb="267">
      <t>セイ</t>
    </rPh>
    <rPh sb="268" eb="270">
      <t>ゲンソク</t>
    </rPh>
    <rPh sb="271" eb="272">
      <t>フ</t>
    </rPh>
    <rPh sb="277" eb="280">
      <t>ゲスイドウ</t>
    </rPh>
    <rPh sb="280" eb="282">
      <t>ジギョウ</t>
    </rPh>
    <rPh sb="282" eb="284">
      <t>ケイエイ</t>
    </rPh>
    <rPh sb="285" eb="288">
      <t>ケンゼンカ</t>
    </rPh>
    <rPh sb="289" eb="290">
      <t>ツト</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</si>
</sst>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1"/>
      <color theme="0"/>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54129536"/>
        <c:axId val="154131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0.28999999999999998</c:v>
                </c:pt>
                <c:pt idx="1">
                  <c:v>0.41</c:v>
                </c:pt>
                <c:pt idx="2">
                  <c:v>0.28999999999999998</c:v>
                </c:pt>
                <c:pt idx="3">
                  <c:v>0.19</c:v>
                </c:pt>
                <c:pt idx="4">
                  <c:v>0.57999999999999996</c:v>
                </c:pt>
              </c:numCache>
            </c:numRef>
          </c:val>
          <c:smooth val="0"/>
        </c:ser>
        <c:dLbls>
          <c:showLegendKey val="0"/>
          <c:showVal val="0"/>
          <c:showCatName val="0"/>
          <c:showSerName val="0"/>
          <c:showPercent val="0"/>
          <c:showBubbleSize val="0"/>
        </c:dLbls>
        <c:marker val="1"/>
        <c:smooth val="0"/>
        <c:axId val="154129536"/>
        <c:axId val="154131456"/>
      </c:lineChart>
      <c:dateAx>
        <c:axId val="154129536"/>
        <c:scaling>
          <c:orientation val="minMax"/>
        </c:scaling>
        <c:delete val="1"/>
        <c:axPos val="b"/>
        <c:numFmt formatCode="ge" sourceLinked="1"/>
        <c:majorTickMark val="none"/>
        <c:minorTickMark val="none"/>
        <c:tickLblPos val="none"/>
        <c:crossAx val="154131456"/>
        <c:crosses val="autoZero"/>
        <c:auto val="1"/>
        <c:lblOffset val="100"/>
        <c:baseTimeUnit val="years"/>
      </c:dateAx>
      <c:valAx>
        <c:axId val="154131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4129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54932736"/>
        <c:axId val="154934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157.24</c:v>
                </c:pt>
                <c:pt idx="1">
                  <c:v>87.04</c:v>
                </c:pt>
                <c:pt idx="2">
                  <c:v>97.47</c:v>
                </c:pt>
                <c:pt idx="3">
                  <c:v>59.44</c:v>
                </c:pt>
                <c:pt idx="4">
                  <c:v>198.28</c:v>
                </c:pt>
              </c:numCache>
            </c:numRef>
          </c:val>
          <c:smooth val="0"/>
        </c:ser>
        <c:dLbls>
          <c:showLegendKey val="0"/>
          <c:showVal val="0"/>
          <c:showCatName val="0"/>
          <c:showSerName val="0"/>
          <c:showPercent val="0"/>
          <c:showBubbleSize val="0"/>
        </c:dLbls>
        <c:marker val="1"/>
        <c:smooth val="0"/>
        <c:axId val="154932736"/>
        <c:axId val="154934656"/>
      </c:lineChart>
      <c:dateAx>
        <c:axId val="154932736"/>
        <c:scaling>
          <c:orientation val="minMax"/>
        </c:scaling>
        <c:delete val="1"/>
        <c:axPos val="b"/>
        <c:numFmt formatCode="ge" sourceLinked="1"/>
        <c:majorTickMark val="none"/>
        <c:minorTickMark val="none"/>
        <c:tickLblPos val="none"/>
        <c:crossAx val="154934656"/>
        <c:crosses val="autoZero"/>
        <c:auto val="1"/>
        <c:lblOffset val="100"/>
        <c:baseTimeUnit val="years"/>
      </c:dateAx>
      <c:valAx>
        <c:axId val="154934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4932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27.11</c:v>
                </c:pt>
                <c:pt idx="1">
                  <c:v>28.38</c:v>
                </c:pt>
                <c:pt idx="2">
                  <c:v>30.12</c:v>
                </c:pt>
                <c:pt idx="3">
                  <c:v>31.4</c:v>
                </c:pt>
                <c:pt idx="4">
                  <c:v>37.56</c:v>
                </c:pt>
              </c:numCache>
            </c:numRef>
          </c:val>
        </c:ser>
        <c:dLbls>
          <c:showLegendKey val="0"/>
          <c:showVal val="0"/>
          <c:showCatName val="0"/>
          <c:showSerName val="0"/>
          <c:showPercent val="0"/>
          <c:showBubbleSize val="0"/>
        </c:dLbls>
        <c:gapWidth val="150"/>
        <c:axId val="154973312"/>
        <c:axId val="154975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68.34</c:v>
                </c:pt>
                <c:pt idx="1">
                  <c:v>70.27</c:v>
                </c:pt>
                <c:pt idx="2">
                  <c:v>68.540000000000006</c:v>
                </c:pt>
                <c:pt idx="3">
                  <c:v>65.86</c:v>
                </c:pt>
                <c:pt idx="4">
                  <c:v>63.92</c:v>
                </c:pt>
              </c:numCache>
            </c:numRef>
          </c:val>
          <c:smooth val="0"/>
        </c:ser>
        <c:dLbls>
          <c:showLegendKey val="0"/>
          <c:showVal val="0"/>
          <c:showCatName val="0"/>
          <c:showSerName val="0"/>
          <c:showPercent val="0"/>
          <c:showBubbleSize val="0"/>
        </c:dLbls>
        <c:marker val="1"/>
        <c:smooth val="0"/>
        <c:axId val="154973312"/>
        <c:axId val="154975232"/>
      </c:lineChart>
      <c:dateAx>
        <c:axId val="154973312"/>
        <c:scaling>
          <c:orientation val="minMax"/>
        </c:scaling>
        <c:delete val="1"/>
        <c:axPos val="b"/>
        <c:numFmt formatCode="ge" sourceLinked="1"/>
        <c:majorTickMark val="none"/>
        <c:minorTickMark val="none"/>
        <c:tickLblPos val="none"/>
        <c:crossAx val="154975232"/>
        <c:crosses val="autoZero"/>
        <c:auto val="1"/>
        <c:lblOffset val="100"/>
        <c:baseTimeUnit val="years"/>
      </c:dateAx>
      <c:valAx>
        <c:axId val="154975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4973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45.77</c:v>
                </c:pt>
                <c:pt idx="1">
                  <c:v>45.39</c:v>
                </c:pt>
                <c:pt idx="2">
                  <c:v>44.69</c:v>
                </c:pt>
                <c:pt idx="3">
                  <c:v>43.35</c:v>
                </c:pt>
                <c:pt idx="4">
                  <c:v>43.11</c:v>
                </c:pt>
              </c:numCache>
            </c:numRef>
          </c:val>
        </c:ser>
        <c:dLbls>
          <c:showLegendKey val="0"/>
          <c:showVal val="0"/>
          <c:showCatName val="0"/>
          <c:showSerName val="0"/>
          <c:showPercent val="0"/>
          <c:showBubbleSize val="0"/>
        </c:dLbls>
        <c:gapWidth val="150"/>
        <c:axId val="154567424"/>
        <c:axId val="154569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4567424"/>
        <c:axId val="154569344"/>
      </c:lineChart>
      <c:dateAx>
        <c:axId val="154567424"/>
        <c:scaling>
          <c:orientation val="minMax"/>
        </c:scaling>
        <c:delete val="1"/>
        <c:axPos val="b"/>
        <c:numFmt formatCode="ge" sourceLinked="1"/>
        <c:majorTickMark val="none"/>
        <c:minorTickMark val="none"/>
        <c:tickLblPos val="none"/>
        <c:crossAx val="154569344"/>
        <c:crosses val="autoZero"/>
        <c:auto val="1"/>
        <c:lblOffset val="100"/>
        <c:baseTimeUnit val="years"/>
      </c:dateAx>
      <c:valAx>
        <c:axId val="154569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4567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4595712"/>
        <c:axId val="154597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4595712"/>
        <c:axId val="154597632"/>
      </c:lineChart>
      <c:dateAx>
        <c:axId val="154595712"/>
        <c:scaling>
          <c:orientation val="minMax"/>
        </c:scaling>
        <c:delete val="1"/>
        <c:axPos val="b"/>
        <c:numFmt formatCode="ge" sourceLinked="1"/>
        <c:majorTickMark val="none"/>
        <c:minorTickMark val="none"/>
        <c:tickLblPos val="none"/>
        <c:crossAx val="154597632"/>
        <c:crosses val="autoZero"/>
        <c:auto val="1"/>
        <c:lblOffset val="100"/>
        <c:baseTimeUnit val="years"/>
      </c:dateAx>
      <c:valAx>
        <c:axId val="154597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4595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4710016"/>
        <c:axId val="154711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4710016"/>
        <c:axId val="154711936"/>
      </c:lineChart>
      <c:dateAx>
        <c:axId val="154710016"/>
        <c:scaling>
          <c:orientation val="minMax"/>
        </c:scaling>
        <c:delete val="1"/>
        <c:axPos val="b"/>
        <c:numFmt formatCode="ge" sourceLinked="1"/>
        <c:majorTickMark val="none"/>
        <c:minorTickMark val="none"/>
        <c:tickLblPos val="none"/>
        <c:crossAx val="154711936"/>
        <c:crosses val="autoZero"/>
        <c:auto val="1"/>
        <c:lblOffset val="100"/>
        <c:baseTimeUnit val="years"/>
      </c:dateAx>
      <c:valAx>
        <c:axId val="154711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471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5009408"/>
        <c:axId val="155011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5009408"/>
        <c:axId val="155011328"/>
      </c:lineChart>
      <c:dateAx>
        <c:axId val="155009408"/>
        <c:scaling>
          <c:orientation val="minMax"/>
        </c:scaling>
        <c:delete val="1"/>
        <c:axPos val="b"/>
        <c:numFmt formatCode="ge" sourceLinked="1"/>
        <c:majorTickMark val="none"/>
        <c:minorTickMark val="none"/>
        <c:tickLblPos val="none"/>
        <c:crossAx val="155011328"/>
        <c:crosses val="autoZero"/>
        <c:auto val="1"/>
        <c:lblOffset val="100"/>
        <c:baseTimeUnit val="years"/>
      </c:dateAx>
      <c:valAx>
        <c:axId val="155011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5009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5051520"/>
        <c:axId val="155053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5051520"/>
        <c:axId val="155053440"/>
      </c:lineChart>
      <c:dateAx>
        <c:axId val="155051520"/>
        <c:scaling>
          <c:orientation val="minMax"/>
        </c:scaling>
        <c:delete val="1"/>
        <c:axPos val="b"/>
        <c:numFmt formatCode="ge" sourceLinked="1"/>
        <c:majorTickMark val="none"/>
        <c:minorTickMark val="none"/>
        <c:tickLblPos val="none"/>
        <c:crossAx val="155053440"/>
        <c:crosses val="autoZero"/>
        <c:auto val="1"/>
        <c:lblOffset val="100"/>
        <c:baseTimeUnit val="years"/>
      </c:dateAx>
      <c:valAx>
        <c:axId val="155053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5051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675.12</c:v>
                </c:pt>
                <c:pt idx="1">
                  <c:v>475.2</c:v>
                </c:pt>
                <c:pt idx="2">
                  <c:v>449.68</c:v>
                </c:pt>
                <c:pt idx="3">
                  <c:v>205.86</c:v>
                </c:pt>
                <c:pt idx="4">
                  <c:v>142.88999999999999</c:v>
                </c:pt>
              </c:numCache>
            </c:numRef>
          </c:val>
        </c:ser>
        <c:dLbls>
          <c:showLegendKey val="0"/>
          <c:showVal val="0"/>
          <c:showCatName val="0"/>
          <c:showSerName val="0"/>
          <c:showPercent val="0"/>
          <c:showBubbleSize val="0"/>
        </c:dLbls>
        <c:gapWidth val="150"/>
        <c:axId val="154755840"/>
        <c:axId val="154757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1958.96</c:v>
                </c:pt>
                <c:pt idx="1">
                  <c:v>1861.98</c:v>
                </c:pt>
                <c:pt idx="2">
                  <c:v>1707.82</c:v>
                </c:pt>
                <c:pt idx="3">
                  <c:v>1506.51</c:v>
                </c:pt>
                <c:pt idx="4">
                  <c:v>1847.13</c:v>
                </c:pt>
              </c:numCache>
            </c:numRef>
          </c:val>
          <c:smooth val="0"/>
        </c:ser>
        <c:dLbls>
          <c:showLegendKey val="0"/>
          <c:showVal val="0"/>
          <c:showCatName val="0"/>
          <c:showSerName val="0"/>
          <c:showPercent val="0"/>
          <c:showBubbleSize val="0"/>
        </c:dLbls>
        <c:marker val="1"/>
        <c:smooth val="0"/>
        <c:axId val="154755840"/>
        <c:axId val="154757760"/>
      </c:lineChart>
      <c:dateAx>
        <c:axId val="154755840"/>
        <c:scaling>
          <c:orientation val="minMax"/>
        </c:scaling>
        <c:delete val="1"/>
        <c:axPos val="b"/>
        <c:numFmt formatCode="ge" sourceLinked="1"/>
        <c:majorTickMark val="none"/>
        <c:minorTickMark val="none"/>
        <c:tickLblPos val="none"/>
        <c:crossAx val="154757760"/>
        <c:crosses val="autoZero"/>
        <c:auto val="1"/>
        <c:lblOffset val="100"/>
        <c:baseTimeUnit val="years"/>
      </c:dateAx>
      <c:valAx>
        <c:axId val="154757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4755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13.34</c:v>
                </c:pt>
                <c:pt idx="1">
                  <c:v>14.07</c:v>
                </c:pt>
                <c:pt idx="2">
                  <c:v>14.47</c:v>
                </c:pt>
                <c:pt idx="3">
                  <c:v>15.18</c:v>
                </c:pt>
                <c:pt idx="4">
                  <c:v>17.77</c:v>
                </c:pt>
              </c:numCache>
            </c:numRef>
          </c:val>
        </c:ser>
        <c:dLbls>
          <c:showLegendKey val="0"/>
          <c:showVal val="0"/>
          <c:showCatName val="0"/>
          <c:showSerName val="0"/>
          <c:showPercent val="0"/>
          <c:showBubbleSize val="0"/>
        </c:dLbls>
        <c:gapWidth val="150"/>
        <c:axId val="154804608"/>
        <c:axId val="154806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47.1</c:v>
                </c:pt>
                <c:pt idx="1">
                  <c:v>42.74</c:v>
                </c:pt>
                <c:pt idx="2">
                  <c:v>48.1</c:v>
                </c:pt>
                <c:pt idx="3">
                  <c:v>57.33</c:v>
                </c:pt>
                <c:pt idx="4">
                  <c:v>42.22</c:v>
                </c:pt>
              </c:numCache>
            </c:numRef>
          </c:val>
          <c:smooth val="0"/>
        </c:ser>
        <c:dLbls>
          <c:showLegendKey val="0"/>
          <c:showVal val="0"/>
          <c:showCatName val="0"/>
          <c:showSerName val="0"/>
          <c:showPercent val="0"/>
          <c:showBubbleSize val="0"/>
        </c:dLbls>
        <c:marker val="1"/>
        <c:smooth val="0"/>
        <c:axId val="154804608"/>
        <c:axId val="154806528"/>
      </c:lineChart>
      <c:dateAx>
        <c:axId val="154804608"/>
        <c:scaling>
          <c:orientation val="minMax"/>
        </c:scaling>
        <c:delete val="1"/>
        <c:axPos val="b"/>
        <c:numFmt formatCode="ge" sourceLinked="1"/>
        <c:majorTickMark val="none"/>
        <c:minorTickMark val="none"/>
        <c:tickLblPos val="none"/>
        <c:crossAx val="154806528"/>
        <c:crosses val="autoZero"/>
        <c:auto val="1"/>
        <c:lblOffset val="100"/>
        <c:baseTimeUnit val="years"/>
      </c:dateAx>
      <c:valAx>
        <c:axId val="154806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4804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509.05</c:v>
                </c:pt>
                <c:pt idx="1">
                  <c:v>492.39</c:v>
                </c:pt>
                <c:pt idx="2">
                  <c:v>477.69</c:v>
                </c:pt>
                <c:pt idx="3">
                  <c:v>455.57</c:v>
                </c:pt>
                <c:pt idx="4">
                  <c:v>402.96</c:v>
                </c:pt>
              </c:numCache>
            </c:numRef>
          </c:val>
        </c:ser>
        <c:dLbls>
          <c:showLegendKey val="0"/>
          <c:showVal val="0"/>
          <c:showCatName val="0"/>
          <c:showSerName val="0"/>
          <c:showPercent val="0"/>
          <c:showBubbleSize val="0"/>
        </c:dLbls>
        <c:gapWidth val="150"/>
        <c:axId val="154826624"/>
        <c:axId val="154828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274.37</c:v>
                </c:pt>
                <c:pt idx="1">
                  <c:v>307.68</c:v>
                </c:pt>
                <c:pt idx="2">
                  <c:v>275.68</c:v>
                </c:pt>
                <c:pt idx="3">
                  <c:v>284.52999999999997</c:v>
                </c:pt>
                <c:pt idx="4">
                  <c:v>300.07</c:v>
                </c:pt>
              </c:numCache>
            </c:numRef>
          </c:val>
          <c:smooth val="0"/>
        </c:ser>
        <c:dLbls>
          <c:showLegendKey val="0"/>
          <c:showVal val="0"/>
          <c:showCatName val="0"/>
          <c:showSerName val="0"/>
          <c:showPercent val="0"/>
          <c:showBubbleSize val="0"/>
        </c:dLbls>
        <c:marker val="1"/>
        <c:smooth val="0"/>
        <c:axId val="154826624"/>
        <c:axId val="154828800"/>
      </c:lineChart>
      <c:dateAx>
        <c:axId val="154826624"/>
        <c:scaling>
          <c:orientation val="minMax"/>
        </c:scaling>
        <c:delete val="1"/>
        <c:axPos val="b"/>
        <c:numFmt formatCode="ge" sourceLinked="1"/>
        <c:majorTickMark val="none"/>
        <c:minorTickMark val="none"/>
        <c:tickLblPos val="none"/>
        <c:crossAx val="154828800"/>
        <c:crosses val="autoZero"/>
        <c:auto val="1"/>
        <c:lblOffset val="100"/>
        <c:baseTimeUnit val="years"/>
      </c:dateAx>
      <c:valAx>
        <c:axId val="154828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4826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【776.35】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【86.58】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【142.28】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【96.57】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G13" zoomScaleNormal="100" workbookViewId="0">
      <selection activeCell="BL47" sqref="BL47:BZ6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沖縄県　中城村</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公共下水道</v>
      </c>
      <c r="Q8" s="70"/>
      <c r="R8" s="70"/>
      <c r="S8" s="70"/>
      <c r="T8" s="70"/>
      <c r="U8" s="70"/>
      <c r="V8" s="70"/>
      <c r="W8" s="70" t="str">
        <f>データ!L6</f>
        <v>Cb3</v>
      </c>
      <c r="X8" s="70"/>
      <c r="Y8" s="70"/>
      <c r="Z8" s="70"/>
      <c r="AA8" s="70"/>
      <c r="AB8" s="70"/>
      <c r="AC8" s="70"/>
      <c r="AD8" s="3"/>
      <c r="AE8" s="3"/>
      <c r="AF8" s="3"/>
      <c r="AG8" s="3"/>
      <c r="AH8" s="3"/>
      <c r="AI8" s="3"/>
      <c r="AJ8" s="3"/>
      <c r="AK8" s="3"/>
      <c r="AL8" s="64">
        <f>データ!R6</f>
        <v>19275</v>
      </c>
      <c r="AM8" s="64"/>
      <c r="AN8" s="64"/>
      <c r="AO8" s="64"/>
      <c r="AP8" s="64"/>
      <c r="AQ8" s="64"/>
      <c r="AR8" s="64"/>
      <c r="AS8" s="64"/>
      <c r="AT8" s="63">
        <f>データ!S6</f>
        <v>15.53</v>
      </c>
      <c r="AU8" s="63"/>
      <c r="AV8" s="63"/>
      <c r="AW8" s="63"/>
      <c r="AX8" s="63"/>
      <c r="AY8" s="63"/>
      <c r="AZ8" s="63"/>
      <c r="BA8" s="63"/>
      <c r="BB8" s="63">
        <f>データ!T6</f>
        <v>1241.1500000000001</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39.65</v>
      </c>
      <c r="Q10" s="63"/>
      <c r="R10" s="63"/>
      <c r="S10" s="63"/>
      <c r="T10" s="63"/>
      <c r="U10" s="63"/>
      <c r="V10" s="63"/>
      <c r="W10" s="63">
        <f>データ!P6</f>
        <v>100</v>
      </c>
      <c r="X10" s="63"/>
      <c r="Y10" s="63"/>
      <c r="Z10" s="63"/>
      <c r="AA10" s="63"/>
      <c r="AB10" s="63"/>
      <c r="AC10" s="63"/>
      <c r="AD10" s="64">
        <f>データ!Q6</f>
        <v>1170</v>
      </c>
      <c r="AE10" s="64"/>
      <c r="AF10" s="64"/>
      <c r="AG10" s="64"/>
      <c r="AH10" s="64"/>
      <c r="AI10" s="64"/>
      <c r="AJ10" s="64"/>
      <c r="AK10" s="2"/>
      <c r="AL10" s="64">
        <f>データ!U6</f>
        <v>7655</v>
      </c>
      <c r="AM10" s="64"/>
      <c r="AN10" s="64"/>
      <c r="AO10" s="64"/>
      <c r="AP10" s="64"/>
      <c r="AQ10" s="64"/>
      <c r="AR10" s="64"/>
      <c r="AS10" s="64"/>
      <c r="AT10" s="63">
        <f>データ!V6</f>
        <v>1.48</v>
      </c>
      <c r="AU10" s="63"/>
      <c r="AV10" s="63"/>
      <c r="AW10" s="63"/>
      <c r="AX10" s="63"/>
      <c r="AY10" s="63"/>
      <c r="AZ10" s="63"/>
      <c r="BA10" s="63"/>
      <c r="BB10" s="63">
        <f>データ!W6</f>
        <v>5172.3</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109</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108</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473286</v>
      </c>
      <c r="D6" s="31">
        <f t="shared" si="3"/>
        <v>47</v>
      </c>
      <c r="E6" s="31">
        <f t="shared" si="3"/>
        <v>17</v>
      </c>
      <c r="F6" s="31">
        <f t="shared" si="3"/>
        <v>1</v>
      </c>
      <c r="G6" s="31">
        <f t="shared" si="3"/>
        <v>0</v>
      </c>
      <c r="H6" s="31" t="str">
        <f t="shared" si="3"/>
        <v>沖縄県　中城村</v>
      </c>
      <c r="I6" s="31" t="str">
        <f t="shared" si="3"/>
        <v>法非適用</v>
      </c>
      <c r="J6" s="31" t="str">
        <f t="shared" si="3"/>
        <v>下水道事業</v>
      </c>
      <c r="K6" s="31" t="str">
        <f t="shared" si="3"/>
        <v>公共下水道</v>
      </c>
      <c r="L6" s="31" t="str">
        <f t="shared" si="3"/>
        <v>Cb3</v>
      </c>
      <c r="M6" s="32" t="str">
        <f t="shared" si="3"/>
        <v>-</v>
      </c>
      <c r="N6" s="32" t="str">
        <f t="shared" si="3"/>
        <v>該当数値なし</v>
      </c>
      <c r="O6" s="32">
        <f t="shared" si="3"/>
        <v>39.65</v>
      </c>
      <c r="P6" s="32">
        <f t="shared" si="3"/>
        <v>100</v>
      </c>
      <c r="Q6" s="32">
        <f t="shared" si="3"/>
        <v>1170</v>
      </c>
      <c r="R6" s="32">
        <f t="shared" si="3"/>
        <v>19275</v>
      </c>
      <c r="S6" s="32">
        <f t="shared" si="3"/>
        <v>15.53</v>
      </c>
      <c r="T6" s="32">
        <f t="shared" si="3"/>
        <v>1241.1500000000001</v>
      </c>
      <c r="U6" s="32">
        <f t="shared" si="3"/>
        <v>7655</v>
      </c>
      <c r="V6" s="32">
        <f t="shared" si="3"/>
        <v>1.48</v>
      </c>
      <c r="W6" s="32">
        <f t="shared" si="3"/>
        <v>5172.3</v>
      </c>
      <c r="X6" s="33">
        <f>IF(X7="",NA(),X7)</f>
        <v>45.77</v>
      </c>
      <c r="Y6" s="33">
        <f t="shared" ref="Y6:AG6" si="4">IF(Y7="",NA(),Y7)</f>
        <v>45.39</v>
      </c>
      <c r="Z6" s="33">
        <f t="shared" si="4"/>
        <v>44.69</v>
      </c>
      <c r="AA6" s="33">
        <f t="shared" si="4"/>
        <v>43.35</v>
      </c>
      <c r="AB6" s="33">
        <f t="shared" si="4"/>
        <v>43.11</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675.12</v>
      </c>
      <c r="BF6" s="33">
        <f t="shared" ref="BF6:BN6" si="7">IF(BF7="",NA(),BF7)</f>
        <v>475.2</v>
      </c>
      <c r="BG6" s="33">
        <f t="shared" si="7"/>
        <v>449.68</v>
      </c>
      <c r="BH6" s="33">
        <f t="shared" si="7"/>
        <v>205.86</v>
      </c>
      <c r="BI6" s="33">
        <f t="shared" si="7"/>
        <v>142.88999999999999</v>
      </c>
      <c r="BJ6" s="33">
        <f t="shared" si="7"/>
        <v>1958.96</v>
      </c>
      <c r="BK6" s="33">
        <f t="shared" si="7"/>
        <v>1861.98</v>
      </c>
      <c r="BL6" s="33">
        <f t="shared" si="7"/>
        <v>1707.82</v>
      </c>
      <c r="BM6" s="33">
        <f t="shared" si="7"/>
        <v>1506.51</v>
      </c>
      <c r="BN6" s="33">
        <f t="shared" si="7"/>
        <v>1847.13</v>
      </c>
      <c r="BO6" s="32" t="str">
        <f>IF(BO7="","",IF(BO7="-","【-】","【"&amp;SUBSTITUTE(TEXT(BO7,"#,##0.00"),"-","△")&amp;"】"))</f>
        <v>【776.35】</v>
      </c>
      <c r="BP6" s="33">
        <f>IF(BP7="",NA(),BP7)</f>
        <v>13.34</v>
      </c>
      <c r="BQ6" s="33">
        <f t="shared" ref="BQ6:BY6" si="8">IF(BQ7="",NA(),BQ7)</f>
        <v>14.07</v>
      </c>
      <c r="BR6" s="33">
        <f t="shared" si="8"/>
        <v>14.47</v>
      </c>
      <c r="BS6" s="33">
        <f t="shared" si="8"/>
        <v>15.18</v>
      </c>
      <c r="BT6" s="33">
        <f t="shared" si="8"/>
        <v>17.77</v>
      </c>
      <c r="BU6" s="33">
        <f t="shared" si="8"/>
        <v>47.1</v>
      </c>
      <c r="BV6" s="33">
        <f t="shared" si="8"/>
        <v>42.74</v>
      </c>
      <c r="BW6" s="33">
        <f t="shared" si="8"/>
        <v>48.1</v>
      </c>
      <c r="BX6" s="33">
        <f t="shared" si="8"/>
        <v>57.33</v>
      </c>
      <c r="BY6" s="33">
        <f t="shared" si="8"/>
        <v>42.22</v>
      </c>
      <c r="BZ6" s="32" t="str">
        <f>IF(BZ7="","",IF(BZ7="-","【-】","【"&amp;SUBSTITUTE(TEXT(BZ7,"#,##0.00"),"-","△")&amp;"】"))</f>
        <v>【96.57】</v>
      </c>
      <c r="CA6" s="33">
        <f>IF(CA7="",NA(),CA7)</f>
        <v>509.05</v>
      </c>
      <c r="CB6" s="33">
        <f t="shared" ref="CB6:CJ6" si="9">IF(CB7="",NA(),CB7)</f>
        <v>492.39</v>
      </c>
      <c r="CC6" s="33">
        <f t="shared" si="9"/>
        <v>477.69</v>
      </c>
      <c r="CD6" s="33">
        <f t="shared" si="9"/>
        <v>455.57</v>
      </c>
      <c r="CE6" s="33">
        <f t="shared" si="9"/>
        <v>402.96</v>
      </c>
      <c r="CF6" s="33">
        <f t="shared" si="9"/>
        <v>274.37</v>
      </c>
      <c r="CG6" s="33">
        <f t="shared" si="9"/>
        <v>307.68</v>
      </c>
      <c r="CH6" s="33">
        <f t="shared" si="9"/>
        <v>275.68</v>
      </c>
      <c r="CI6" s="33">
        <f t="shared" si="9"/>
        <v>284.52999999999997</v>
      </c>
      <c r="CJ6" s="33">
        <f t="shared" si="9"/>
        <v>300.07</v>
      </c>
      <c r="CK6" s="32" t="str">
        <f>IF(CK7="","",IF(CK7="-","【-】","【"&amp;SUBSTITUTE(TEXT(CK7,"#,##0.00"),"-","△")&amp;"】"))</f>
        <v>【142.28】</v>
      </c>
      <c r="CL6" s="33" t="str">
        <f>IF(CL7="",NA(),CL7)</f>
        <v>-</v>
      </c>
      <c r="CM6" s="33" t="str">
        <f t="shared" ref="CM6:CU6" si="10">IF(CM7="",NA(),CM7)</f>
        <v>-</v>
      </c>
      <c r="CN6" s="33" t="str">
        <f t="shared" si="10"/>
        <v>-</v>
      </c>
      <c r="CO6" s="33" t="str">
        <f t="shared" si="10"/>
        <v>-</v>
      </c>
      <c r="CP6" s="33" t="str">
        <f t="shared" si="10"/>
        <v>-</v>
      </c>
      <c r="CQ6" s="33">
        <f t="shared" si="10"/>
        <v>157.24</v>
      </c>
      <c r="CR6" s="33">
        <f t="shared" si="10"/>
        <v>87.04</v>
      </c>
      <c r="CS6" s="33">
        <f t="shared" si="10"/>
        <v>97.47</v>
      </c>
      <c r="CT6" s="33">
        <f t="shared" si="10"/>
        <v>59.44</v>
      </c>
      <c r="CU6" s="33">
        <f t="shared" si="10"/>
        <v>198.28</v>
      </c>
      <c r="CV6" s="32" t="str">
        <f>IF(CV7="","",IF(CV7="-","【-】","【"&amp;SUBSTITUTE(TEXT(CV7,"#,##0.00"),"-","△")&amp;"】"))</f>
        <v>【86.58】</v>
      </c>
      <c r="CW6" s="33">
        <f>IF(CW7="",NA(),CW7)</f>
        <v>27.11</v>
      </c>
      <c r="CX6" s="33">
        <f t="shared" ref="CX6:DF6" si="11">IF(CX7="",NA(),CX7)</f>
        <v>28.38</v>
      </c>
      <c r="CY6" s="33">
        <f t="shared" si="11"/>
        <v>30.12</v>
      </c>
      <c r="CZ6" s="33">
        <f t="shared" si="11"/>
        <v>31.4</v>
      </c>
      <c r="DA6" s="33">
        <f t="shared" si="11"/>
        <v>37.56</v>
      </c>
      <c r="DB6" s="33">
        <f t="shared" si="11"/>
        <v>68.34</v>
      </c>
      <c r="DC6" s="33">
        <f t="shared" si="11"/>
        <v>70.27</v>
      </c>
      <c r="DD6" s="33">
        <f t="shared" si="11"/>
        <v>68.540000000000006</v>
      </c>
      <c r="DE6" s="33">
        <f t="shared" si="11"/>
        <v>65.86</v>
      </c>
      <c r="DF6" s="33">
        <f t="shared" si="11"/>
        <v>63.92</v>
      </c>
      <c r="DG6" s="32" t="str">
        <f>IF(DG7="","",IF(DG7="-","【-】","【"&amp;SUBSTITUTE(TEXT(DG7,"#,##0.00"),"-","△")&amp;"】"))</f>
        <v>【94.57】</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0.28999999999999998</v>
      </c>
      <c r="EJ6" s="33">
        <f t="shared" si="14"/>
        <v>0.41</v>
      </c>
      <c r="EK6" s="33">
        <f t="shared" si="14"/>
        <v>0.28999999999999998</v>
      </c>
      <c r="EL6" s="33">
        <f t="shared" si="14"/>
        <v>0.19</v>
      </c>
      <c r="EM6" s="33">
        <f t="shared" si="14"/>
        <v>0.57999999999999996</v>
      </c>
      <c r="EN6" s="32" t="str">
        <f>IF(EN7="","",IF(EN7="-","【-】","【"&amp;SUBSTITUTE(TEXT(EN7,"#,##0.00"),"-","△")&amp;"】"))</f>
        <v>【0.17】</v>
      </c>
    </row>
    <row r="7" spans="1:144" s="34" customFormat="1">
      <c r="A7" s="26"/>
      <c r="B7" s="35">
        <v>2014</v>
      </c>
      <c r="C7" s="35">
        <v>473286</v>
      </c>
      <c r="D7" s="35">
        <v>47</v>
      </c>
      <c r="E7" s="35">
        <v>17</v>
      </c>
      <c r="F7" s="35">
        <v>1</v>
      </c>
      <c r="G7" s="35">
        <v>0</v>
      </c>
      <c r="H7" s="35" t="s">
        <v>96</v>
      </c>
      <c r="I7" s="35" t="s">
        <v>97</v>
      </c>
      <c r="J7" s="35" t="s">
        <v>98</v>
      </c>
      <c r="K7" s="35" t="s">
        <v>99</v>
      </c>
      <c r="L7" s="35" t="s">
        <v>100</v>
      </c>
      <c r="M7" s="36" t="s">
        <v>101</v>
      </c>
      <c r="N7" s="36" t="s">
        <v>102</v>
      </c>
      <c r="O7" s="36">
        <v>39.65</v>
      </c>
      <c r="P7" s="36">
        <v>100</v>
      </c>
      <c r="Q7" s="36">
        <v>1170</v>
      </c>
      <c r="R7" s="36">
        <v>19275</v>
      </c>
      <c r="S7" s="36">
        <v>15.53</v>
      </c>
      <c r="T7" s="36">
        <v>1241.1500000000001</v>
      </c>
      <c r="U7" s="36">
        <v>7655</v>
      </c>
      <c r="V7" s="36">
        <v>1.48</v>
      </c>
      <c r="W7" s="36">
        <v>5172.3</v>
      </c>
      <c r="X7" s="36">
        <v>45.77</v>
      </c>
      <c r="Y7" s="36">
        <v>45.39</v>
      </c>
      <c r="Z7" s="36">
        <v>44.69</v>
      </c>
      <c r="AA7" s="36">
        <v>43.35</v>
      </c>
      <c r="AB7" s="36">
        <v>43.11</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675.12</v>
      </c>
      <c r="BF7" s="36">
        <v>475.2</v>
      </c>
      <c r="BG7" s="36">
        <v>449.68</v>
      </c>
      <c r="BH7" s="36">
        <v>205.86</v>
      </c>
      <c r="BI7" s="36">
        <v>142.88999999999999</v>
      </c>
      <c r="BJ7" s="36">
        <v>1958.96</v>
      </c>
      <c r="BK7" s="36">
        <v>1861.98</v>
      </c>
      <c r="BL7" s="36">
        <v>1707.82</v>
      </c>
      <c r="BM7" s="36">
        <v>1506.51</v>
      </c>
      <c r="BN7" s="36">
        <v>1847.13</v>
      </c>
      <c r="BO7" s="36">
        <v>776.35</v>
      </c>
      <c r="BP7" s="36">
        <v>13.34</v>
      </c>
      <c r="BQ7" s="36">
        <v>14.07</v>
      </c>
      <c r="BR7" s="36">
        <v>14.47</v>
      </c>
      <c r="BS7" s="36">
        <v>15.18</v>
      </c>
      <c r="BT7" s="36">
        <v>17.77</v>
      </c>
      <c r="BU7" s="36">
        <v>47.1</v>
      </c>
      <c r="BV7" s="36">
        <v>42.74</v>
      </c>
      <c r="BW7" s="36">
        <v>48.1</v>
      </c>
      <c r="BX7" s="36">
        <v>57.33</v>
      </c>
      <c r="BY7" s="36">
        <v>42.22</v>
      </c>
      <c r="BZ7" s="36">
        <v>96.57</v>
      </c>
      <c r="CA7" s="36">
        <v>509.05</v>
      </c>
      <c r="CB7" s="36">
        <v>492.39</v>
      </c>
      <c r="CC7" s="36">
        <v>477.69</v>
      </c>
      <c r="CD7" s="36">
        <v>455.57</v>
      </c>
      <c r="CE7" s="36">
        <v>402.96</v>
      </c>
      <c r="CF7" s="36">
        <v>274.37</v>
      </c>
      <c r="CG7" s="36">
        <v>307.68</v>
      </c>
      <c r="CH7" s="36">
        <v>275.68</v>
      </c>
      <c r="CI7" s="36">
        <v>284.52999999999997</v>
      </c>
      <c r="CJ7" s="36">
        <v>300.07</v>
      </c>
      <c r="CK7" s="36">
        <v>142.28</v>
      </c>
      <c r="CL7" s="36" t="s">
        <v>101</v>
      </c>
      <c r="CM7" s="36" t="s">
        <v>101</v>
      </c>
      <c r="CN7" s="36" t="s">
        <v>101</v>
      </c>
      <c r="CO7" s="36" t="s">
        <v>101</v>
      </c>
      <c r="CP7" s="36" t="s">
        <v>101</v>
      </c>
      <c r="CQ7" s="36">
        <v>157.24</v>
      </c>
      <c r="CR7" s="36">
        <v>87.04</v>
      </c>
      <c r="CS7" s="36">
        <v>97.47</v>
      </c>
      <c r="CT7" s="36">
        <v>59.44</v>
      </c>
      <c r="CU7" s="36">
        <v>198.28</v>
      </c>
      <c r="CV7" s="36">
        <v>86.58</v>
      </c>
      <c r="CW7" s="36">
        <v>27.11</v>
      </c>
      <c r="CX7" s="36">
        <v>28.38</v>
      </c>
      <c r="CY7" s="36">
        <v>30.12</v>
      </c>
      <c r="CZ7" s="36">
        <v>31.4</v>
      </c>
      <c r="DA7" s="36">
        <v>37.56</v>
      </c>
      <c r="DB7" s="36">
        <v>68.34</v>
      </c>
      <c r="DC7" s="36">
        <v>70.27</v>
      </c>
      <c r="DD7" s="36">
        <v>68.540000000000006</v>
      </c>
      <c r="DE7" s="36">
        <v>65.86</v>
      </c>
      <c r="DF7" s="36">
        <v>63.92</v>
      </c>
      <c r="DG7" s="36">
        <v>94.57</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0.28999999999999998</v>
      </c>
      <c r="EJ7" s="36">
        <v>0.41</v>
      </c>
      <c r="EK7" s="36">
        <v>0.28999999999999998</v>
      </c>
      <c r="EL7" s="36">
        <v>0.19</v>
      </c>
      <c r="EM7" s="36">
        <v>0.57999999999999996</v>
      </c>
      <c r="EN7" s="36">
        <v>0.17</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joho</cp:lastModifiedBy>
  <cp:lastPrinted>2016-01-29T05:34:00Z</cp:lastPrinted>
  <dcterms:created xsi:type="dcterms:W3CDTF">2016-01-14T10:45:05Z</dcterms:created>
  <dcterms:modified xsi:type="dcterms:W3CDTF">2016-02-12T09:48:24Z</dcterms:modified>
  <cp:category/>
</cp:coreProperties>
</file>