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<sst xmlns="http://schemas.openxmlformats.org/spreadsheetml/2006/main" count="217" uniqueCount="107">
  <si>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</si>
  <si>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</si>
  <si>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</si>
  <si>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</si>
  <si>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</si>
  <si>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</si>
  <si>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</si>
  <si>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</si>
  <si>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</si>
  <si>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</si>
  <si>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</si>
  <si>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</si>
  <si>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</si>
  <si>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</si>
  <si>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</si>
  <si>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</si>
  <si>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</si>
  <si>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</si>
  <si>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</si>
  <si>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</si>
  <si>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</si>
  <si>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</si>
  <si>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</si>
  <si>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</si>
  <si>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</si>
  <si>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</si>
  <si>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</si>
  <si>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</si>
  <si>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</si>
  <si>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</si>
  <si>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</si>
  <si>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</si>
  <si>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</si>
  <si>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</si>
  <si>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</si>
  <si>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</si>
  <si>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</si>
  <si>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</si>
  <si>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</si>
  <si>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</si>
  <si>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</si>
  <si>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</si>
  <si>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</si>
  <si>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</si>
  <si>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</si>
  <si>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</si>
  <si>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</si>
  <si>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</si>
  <si>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</si>
  <si>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</si>
  <si>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</si>
  <si>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</si>
  <si>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</si>
  <si>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</si>
  <si>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</si>
  <si>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</si>
  <si>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</si>
  <si>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</si>
  <si>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</si>
  <si>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</si>
  <si>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</si>
  <si>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</si>
  <si>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</si>
  <si>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</si>
  <si>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</si>
  <si>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</si>
  <si>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</si>
  <si>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</si>
  <si>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</si>
  <si>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</si>
  <si>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</si>
  <si>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</si>
  <si>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</si>
  <si>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</si>
  <si>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</si>
  <si>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</si>
  <si>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</si>
  <si>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</si>
  <si>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</si>
  <si>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</si>
  <si>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</si>
  <si>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</si>
  <si>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</si>
  <si>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</si>
  <si>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</si>
  <si>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</si>
  <si>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</si>
  <si>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</si>
  <si>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</si>
  <si>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</si>
  <si>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</si>
  <si>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</si>
  <si>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</si>
  <si>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北谷町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</si>
  <si>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</si>
  <si>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</si>
  <si>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</si>
  <si>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</si>
  <si>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</si>
  <si>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</si>
  <si>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</si>
  <si>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</si>
  <si>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</si>
  <si>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</si>
  <si>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　　　　　　　　　　　　　　　　　　各年度の収支は黒字となっており、平均値を上回っていることから健全な状態といえる。　　　　　　　　　　　　　　　　　　　　　　②累積欠損金比率　　　　　　　　　　　　　　　　　　　　　５年間0％を達成しており、経営の健全化に寄与している。　　　　　　　　　　　　　　　　　　　　③流動比率　　　　　　　　　　　　　　　　　　　平成26年度から新会計基準の適用になり、負債額が増額し比率が下降したが、流動資産は増加しており財務は安定している。　　　　　　　　　　　　　④企業債残高対給水収益比率　　　　　　　　　　　類似団体平均値を下回っており良好である。　　　　⑤料金回収率　　　　　　　　　　　　　　　　　100％を下回っているが、基地給水収益等もあり、他の繰出金等で収入を補てんすることはなく安定した経営を保っている。　　　　　　　　　　　　　　　　⑥給水原価　　　　　　　　　　　　　　　　　　　平成26年度においては、指標の平均値とほぼ同額となっている。今後も費用に対しての分析等を進め安定した数値を維持したい。　　　　　　　　　　　　⑦施設利用率　　　　　　　　　　　　　　　　　　類似団体平均値との比較では高い数値であるが、全国平均には達していない。季節による変動、その他の状況を注視し、さらなる効率化を図りたい。　　　　　　　　⑧有収率　　　　　　　　　　　　　　　　　　　　全国平均、類似団体等との比較においても高い率である。今後も漏水等対策を講じつつ、効率的に収益へつなげていく。　　　　　　　　　　　　　　</t>
    <rPh sb="1" eb="3">
      <t>ケイエイ</t>
    </rPh>
    <rPh sb="3" eb="5">
      <t>シュウシ</t>
    </rPh>
    <rPh sb="5" eb="7">
      <t>ヒリツ</t>
    </rPh>
    <rPh sb="25" eb="28">
      <t>カクネンド</t>
    </rPh>
    <rPh sb="29" eb="31">
      <t>シュウシ</t>
    </rPh>
    <rPh sb="32" eb="34">
      <t>クロジ</t>
    </rPh>
    <rPh sb="88" eb="90">
      <t>ルイセキ</t>
    </rPh>
    <rPh sb="90" eb="93">
      <t>ケッソンキン</t>
    </rPh>
    <rPh sb="93" eb="95">
      <t>ヒリツ</t>
    </rPh>
    <rPh sb="117" eb="118">
      <t>ネン</t>
    </rPh>
    <rPh sb="118" eb="119">
      <t>カン</t>
    </rPh>
    <rPh sb="122" eb="124">
      <t>タッセイ</t>
    </rPh>
    <rPh sb="129" eb="131">
      <t>ケイエイ</t>
    </rPh>
    <rPh sb="132" eb="135">
      <t>ケンゼンカ</t>
    </rPh>
    <rPh sb="136" eb="138">
      <t>キヨ</t>
    </rPh>
    <rPh sb="164" eb="166">
      <t>リュウドウ</t>
    </rPh>
    <rPh sb="166" eb="168">
      <t>ヒリツ</t>
    </rPh>
    <rPh sb="187" eb="189">
      <t>ヘイセイ</t>
    </rPh>
    <rPh sb="191" eb="192">
      <t>ネン</t>
    </rPh>
    <rPh sb="192" eb="193">
      <t>ド</t>
    </rPh>
    <rPh sb="195" eb="196">
      <t>シン</t>
    </rPh>
    <rPh sb="196" eb="198">
      <t>カイケイ</t>
    </rPh>
    <rPh sb="198" eb="200">
      <t>キジュン</t>
    </rPh>
    <rPh sb="201" eb="203">
      <t>テキヨウ</t>
    </rPh>
    <rPh sb="207" eb="209">
      <t>フサイ</t>
    </rPh>
    <rPh sb="209" eb="210">
      <t>ガク</t>
    </rPh>
    <rPh sb="211" eb="213">
      <t>ゾウガク</t>
    </rPh>
    <rPh sb="214" eb="216">
      <t>ヒリツ</t>
    </rPh>
    <rPh sb="217" eb="219">
      <t>カコウ</t>
    </rPh>
    <rPh sb="223" eb="225">
      <t>リュウドウ</t>
    </rPh>
    <rPh sb="225" eb="227">
      <t>シサン</t>
    </rPh>
    <rPh sb="228" eb="230">
      <t>ゾウカ</t>
    </rPh>
    <rPh sb="234" eb="236">
      <t>ザイム</t>
    </rPh>
    <rPh sb="237" eb="239">
      <t>アンテイ</t>
    </rPh>
    <rPh sb="258" eb="260">
      <t>キギョウ</t>
    </rPh>
    <rPh sb="260" eb="261">
      <t>サイ</t>
    </rPh>
    <rPh sb="261" eb="263">
      <t>ザンダカ</t>
    </rPh>
    <rPh sb="263" eb="264">
      <t>タイ</t>
    </rPh>
    <rPh sb="264" eb="266">
      <t>キュウスイ</t>
    </rPh>
    <rPh sb="281" eb="283">
      <t>ルイジ</t>
    </rPh>
    <rPh sb="283" eb="285">
      <t>ダンタイ</t>
    </rPh>
    <rPh sb="285" eb="288">
      <t>ヘイキンチ</t>
    </rPh>
    <rPh sb="289" eb="291">
      <t>シタマワ</t>
    </rPh>
    <rPh sb="295" eb="297">
      <t>リョウコウ</t>
    </rPh>
    <rPh sb="306" eb="308">
      <t>リョウキン</t>
    </rPh>
    <rPh sb="308" eb="310">
      <t>カイシュウ</t>
    </rPh>
    <rPh sb="310" eb="311">
      <t>リツ</t>
    </rPh>
    <rPh sb="333" eb="335">
      <t>シタマワ</t>
    </rPh>
    <rPh sb="341" eb="343">
      <t>キチ</t>
    </rPh>
    <rPh sb="343" eb="345">
      <t>キュウスイ</t>
    </rPh>
    <rPh sb="345" eb="347">
      <t>シュウエキ</t>
    </rPh>
    <rPh sb="347" eb="348">
      <t>トウ</t>
    </rPh>
    <rPh sb="352" eb="353">
      <t>タ</t>
    </rPh>
    <rPh sb="354" eb="355">
      <t>ク</t>
    </rPh>
    <rPh sb="355" eb="356">
      <t>ダ</t>
    </rPh>
    <rPh sb="356" eb="357">
      <t>キン</t>
    </rPh>
    <rPh sb="357" eb="358">
      <t>トウ</t>
    </rPh>
    <rPh sb="359" eb="361">
      <t>シュウニュウ</t>
    </rPh>
    <rPh sb="362" eb="363">
      <t>ホ</t>
    </rPh>
    <rPh sb="372" eb="374">
      <t>アンテイ</t>
    </rPh>
    <rPh sb="376" eb="378">
      <t>ケイエイ</t>
    </rPh>
    <rPh sb="379" eb="380">
      <t>タモ</t>
    </rPh>
    <rPh sb="402" eb="404">
      <t>キュウスイ</t>
    </rPh>
    <rPh sb="404" eb="406">
      <t>ゲンカ</t>
    </rPh>
    <rPh sb="425" eb="427">
      <t>ヘイセイ</t>
    </rPh>
    <rPh sb="429" eb="431">
      <t>ネンド</t>
    </rPh>
    <rPh sb="437" eb="439">
      <t>シヒョウ</t>
    </rPh>
    <rPh sb="440" eb="443">
      <t>ヘイキンチ</t>
    </rPh>
    <rPh sb="446" eb="448">
      <t>ドウガク</t>
    </rPh>
    <rPh sb="455" eb="457">
      <t>コンゴ</t>
    </rPh>
    <rPh sb="458" eb="460">
      <t>ヒヨウ</t>
    </rPh>
    <rPh sb="461" eb="462">
      <t>タイ</t>
    </rPh>
    <rPh sb="465" eb="467">
      <t>ブンセキ</t>
    </rPh>
    <rPh sb="467" eb="468">
      <t>トウ</t>
    </rPh>
    <rPh sb="469" eb="470">
      <t>スス</t>
    </rPh>
    <rPh sb="471" eb="473">
      <t>アンテイ</t>
    </rPh>
    <rPh sb="475" eb="477">
      <t>スウチ</t>
    </rPh>
    <rPh sb="478" eb="480">
      <t>イジ</t>
    </rPh>
    <rPh sb="497" eb="499">
      <t>シセツ</t>
    </rPh>
    <rPh sb="499" eb="502">
      <t>リヨウリツ</t>
    </rPh>
    <rPh sb="520" eb="522">
      <t>ルイジ</t>
    </rPh>
    <rPh sb="522" eb="524">
      <t>ダンタイ</t>
    </rPh>
    <rPh sb="524" eb="527">
      <t>ヘイキンチ</t>
    </rPh>
    <rPh sb="529" eb="531">
      <t>ヒカク</t>
    </rPh>
    <rPh sb="533" eb="534">
      <t>タカ</t>
    </rPh>
    <rPh sb="535" eb="537">
      <t>スウチ</t>
    </rPh>
    <rPh sb="542" eb="544">
      <t>ゼンコク</t>
    </rPh>
    <rPh sb="544" eb="546">
      <t>ヘイキン</t>
    </rPh>
    <rPh sb="548" eb="549">
      <t>タッ</t>
    </rPh>
    <rPh sb="555" eb="557">
      <t>キセツ</t>
    </rPh>
    <rPh sb="560" eb="562">
      <t>ヘンドウ</t>
    </rPh>
    <rPh sb="565" eb="566">
      <t>タ</t>
    </rPh>
    <rPh sb="567" eb="569">
      <t>ジョウキョウ</t>
    </rPh>
    <rPh sb="570" eb="572">
      <t>チュウシ</t>
    </rPh>
    <rPh sb="578" eb="581">
      <t>コウリツカ</t>
    </rPh>
    <rPh sb="582" eb="583">
      <t>ハカ</t>
    </rPh>
    <rPh sb="596" eb="599">
      <t>ユウシュウリツ</t>
    </rPh>
    <rPh sb="619" eb="621">
      <t>ゼンコク</t>
    </rPh>
    <rPh sb="621" eb="623">
      <t>ヘイキン</t>
    </rPh>
    <rPh sb="624" eb="626">
      <t>ルイジ</t>
    </rPh>
    <rPh sb="626" eb="628">
      <t>ダンタイ</t>
    </rPh>
    <rPh sb="628" eb="629">
      <t>トウ</t>
    </rPh>
    <rPh sb="631" eb="633">
      <t>ヒカク</t>
    </rPh>
    <rPh sb="638" eb="639">
      <t>タカ</t>
    </rPh>
    <rPh sb="640" eb="641">
      <t>リツ</t>
    </rPh>
    <rPh sb="645" eb="647">
      <t>コンゴ</t>
    </rPh>
    <rPh sb="648" eb="650">
      <t>ロウスイ</t>
    </rPh>
    <rPh sb="650" eb="651">
      <t>トウ</t>
    </rPh>
    <rPh sb="651" eb="653">
      <t>タイサク</t>
    </rPh>
    <rPh sb="654" eb="655">
      <t>コウ</t>
    </rPh>
    <rPh sb="659" eb="662">
      <t>コウリツテキ</t>
    </rPh>
    <rPh sb="663" eb="665">
      <t>シュウエキ</t>
    </rPh>
    <phoneticPr fontId="4"/>
  </si>
  <si>
    <t>①有形固定資産減価償却率　　　　　　　　　　　　　　概ね類似団体と同様な数値であり、本町の数値は老朽化度合が低いことを示している。　　　　　　　　②管路経年化率　　　　　　　　　　　　　　　　　類似団体との比較においてもかなり低い数値であり、近年中に大規模な老朽化対策を講じる必要はないが、常に施設老朽度を判断し、予算確保その他の措置に備えたい。　　　　　　　　　　　　　　　　③管路更新率　　　　　　　　　　　　　　　　　　現時点では比較的低い数値であるが、数年後には法定耐用年数を超過する施設が増加する。投資の効率性、施設の機能確保等も勘案し更新を進めていく必要がある。　</t>
    <rPh sb="1" eb="3">
      <t>ユウケイ</t>
    </rPh>
    <rPh sb="3" eb="5">
      <t>コテイ</t>
    </rPh>
    <rPh sb="5" eb="7">
      <t>シサン</t>
    </rPh>
    <rPh sb="7" eb="9">
      <t>ゲンカ</t>
    </rPh>
    <rPh sb="9" eb="11">
      <t>ショウキャク</t>
    </rPh>
    <rPh sb="11" eb="12">
      <t>リツ</t>
    </rPh>
    <rPh sb="26" eb="27">
      <t>オオム</t>
    </rPh>
    <rPh sb="28" eb="30">
      <t>ルイジ</t>
    </rPh>
    <rPh sb="30" eb="32">
      <t>ダンタイ</t>
    </rPh>
    <rPh sb="113" eb="114">
      <t>ヒク</t>
    </rPh>
    <rPh sb="115" eb="117">
      <t>スウチ</t>
    </rPh>
    <rPh sb="121" eb="124">
      <t>キンネンチュウ</t>
    </rPh>
    <rPh sb="125" eb="128">
      <t>ダイキボ</t>
    </rPh>
    <rPh sb="129" eb="132">
      <t>ロウキュウカ</t>
    </rPh>
    <rPh sb="132" eb="134">
      <t>タイサク</t>
    </rPh>
    <rPh sb="135" eb="136">
      <t>コウ</t>
    </rPh>
    <rPh sb="138" eb="140">
      <t>ヒツヨウ</t>
    </rPh>
    <rPh sb="145" eb="146">
      <t>ツネ</t>
    </rPh>
    <rPh sb="147" eb="149">
      <t>シセツ</t>
    </rPh>
    <rPh sb="213" eb="216">
      <t>ゲンジテン</t>
    </rPh>
    <rPh sb="218" eb="220">
      <t>ヒカク</t>
    </rPh>
    <rPh sb="220" eb="221">
      <t>テキ</t>
    </rPh>
    <rPh sb="221" eb="222">
      <t>ヒク</t>
    </rPh>
    <rPh sb="223" eb="224">
      <t>スウ</t>
    </rPh>
    <rPh sb="224" eb="225">
      <t>アタイ</t>
    </rPh>
    <rPh sb="230" eb="233">
      <t>スウネンゴ</t>
    </rPh>
    <rPh sb="235" eb="237">
      <t>ホウテイ</t>
    </rPh>
    <rPh sb="237" eb="239">
      <t>タイヨウ</t>
    </rPh>
    <rPh sb="239" eb="241">
      <t>ネンスウ</t>
    </rPh>
    <rPh sb="242" eb="244">
      <t>チョウカ</t>
    </rPh>
    <rPh sb="246" eb="248">
      <t>シセツ</t>
    </rPh>
    <rPh sb="249" eb="251">
      <t>ゾウカ</t>
    </rPh>
    <rPh sb="254" eb="256">
      <t>トウシ</t>
    </rPh>
    <rPh sb="257" eb="260">
      <t>コウリツセイ</t>
    </rPh>
    <rPh sb="261" eb="263">
      <t>シセツ</t>
    </rPh>
    <rPh sb="264" eb="266">
      <t>キノウ</t>
    </rPh>
    <rPh sb="266" eb="268">
      <t>カクホ</t>
    </rPh>
    <rPh sb="268" eb="269">
      <t>トウ</t>
    </rPh>
    <rPh sb="270" eb="272">
      <t>カンアン</t>
    </rPh>
    <rPh sb="273" eb="275">
      <t>コウシン</t>
    </rPh>
    <rPh sb="276" eb="277">
      <t>スス</t>
    </rPh>
    <rPh sb="281" eb="283">
      <t>ヒツヨウ</t>
    </rPh>
    <phoneticPr fontId="4"/>
  </si>
  <si>
    <t>上記の各項目別分析により、経営の健全性、効率性、また固定資産の老朽化状況等が把握できる。その結果、本町の水道事業は概ね健全な経営であると判断する。　　　　　　　　　　　　　　　　　　今後も、本分析から読み取れる本町の現状や課題等を見極めつつ、さまざまな方向から対策を講じ、更なる安定した経営維持に努めたい。</t>
    <rPh sb="0" eb="2">
      <t>ジョウキ</t>
    </rPh>
    <rPh sb="3" eb="4">
      <t>カク</t>
    </rPh>
    <rPh sb="4" eb="6">
      <t>コウモク</t>
    </rPh>
    <rPh sb="6" eb="7">
      <t>ベツ</t>
    </rPh>
    <rPh sb="7" eb="9">
      <t>ブンセキ</t>
    </rPh>
    <rPh sb="13" eb="15">
      <t>ケイエイ</t>
    </rPh>
    <rPh sb="16" eb="18">
      <t>ケンゼン</t>
    </rPh>
    <rPh sb="18" eb="19">
      <t>セイ</t>
    </rPh>
    <rPh sb="20" eb="23">
      <t>コウリツセイ</t>
    </rPh>
    <rPh sb="26" eb="28">
      <t>コテイ</t>
    </rPh>
    <rPh sb="28" eb="30">
      <t>シサン</t>
    </rPh>
    <rPh sb="31" eb="34">
      <t>ロウキュウカ</t>
    </rPh>
    <rPh sb="34" eb="36">
      <t>ジョウキョウ</t>
    </rPh>
    <rPh sb="36" eb="37">
      <t>トウ</t>
    </rPh>
    <rPh sb="38" eb="40">
      <t>ハアク</t>
    </rPh>
    <rPh sb="46" eb="48">
      <t>ケッカ</t>
    </rPh>
    <rPh sb="49" eb="51">
      <t>ホンチョウ</t>
    </rPh>
    <rPh sb="52" eb="54">
      <t>スイドウ</t>
    </rPh>
    <rPh sb="54" eb="56">
      <t>ジギョウ</t>
    </rPh>
    <rPh sb="57" eb="58">
      <t>オオム</t>
    </rPh>
    <rPh sb="59" eb="61">
      <t>ケンゼン</t>
    </rPh>
    <rPh sb="62" eb="64">
      <t>ケイエイ</t>
    </rPh>
    <rPh sb="68" eb="70">
      <t>ハンダン</t>
    </rPh>
    <rPh sb="91" eb="93">
      <t>コンゴ</t>
    </rPh>
    <rPh sb="95" eb="96">
      <t>ホン</t>
    </rPh>
    <rPh sb="96" eb="98">
      <t>ブンセキ</t>
    </rPh>
    <rPh sb="100" eb="101">
      <t>ヨ</t>
    </rPh>
    <rPh sb="102" eb="103">
      <t>ト</t>
    </rPh>
    <rPh sb="105" eb="107">
      <t>ホンチョウ</t>
    </rPh>
    <rPh sb="108" eb="110">
      <t>ゲンジョウ</t>
    </rPh>
    <rPh sb="111" eb="113">
      <t>カダイ</t>
    </rPh>
    <rPh sb="113" eb="114">
      <t>トウ</t>
    </rPh>
    <rPh sb="115" eb="117">
      <t>ミキワ</t>
    </rPh>
    <rPh sb="126" eb="128">
      <t>ホウコウ</t>
    </rPh>
    <rPh sb="130" eb="132">
      <t>タイサク</t>
    </rPh>
    <rPh sb="133" eb="134">
      <t>コウ</t>
    </rPh>
    <rPh sb="136" eb="137">
      <t>サラ</t>
    </rPh>
    <rPh sb="139" eb="141">
      <t>アンテイ</t>
    </rPh>
    <rPh sb="143" eb="145">
      <t>ケイエイ</t>
    </rPh>
    <rPh sb="145" eb="147">
      <t>イジ</t>
    </rPh>
    <rPh sb="148" eb="1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</si>
</sst>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0.33</c:v>
                </c:pt>
                <c:pt idx="4" formatCode="#,##0.00;&quot;△&quot;#,##0.00;&quot;-&quot;">
                  <c:v>0.28999999999999998</c:v>
                </c:pt>
              </c:numCache>
            </c:numRef>
          </c:val>
        </c:ser>
        <c:dLbls>
          <c:showLegendKey val="0"/>
          <c:showVal val="0"/>
          <c:showCatName val="0"/>
          <c:showSerName val="0"/>
          <c:showPercent val="0"/>
          <c:showBubbleSize val="0"/>
        </c:dLbls>
        <c:gapWidth val="150"/>
        <c:axId val="77479296"/>
        <c:axId val="77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77479296"/>
        <c:axId val="77497856"/>
      </c:lineChart>
      <c:dateAx>
        <c:axId val="77479296"/>
        <c:scaling>
          <c:orientation val="minMax"/>
        </c:scaling>
        <c:delete val="1"/>
        <c:axPos val="b"/>
        <c:numFmt formatCode="ge" sourceLinked="1"/>
        <c:majorTickMark val="none"/>
        <c:minorTickMark val="none"/>
        <c:tickLblPos val="none"/>
        <c:crossAx val="77497856"/>
        <c:crosses val="autoZero"/>
        <c:auto val="1"/>
        <c:lblOffset val="100"/>
        <c:baseTimeUnit val="years"/>
      </c:dateAx>
      <c:valAx>
        <c:axId val="77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53.91</c:v>
                </c:pt>
                <c:pt idx="1">
                  <c:v>54.91</c:v>
                </c:pt>
                <c:pt idx="2">
                  <c:v>55.96</c:v>
                </c:pt>
                <c:pt idx="3">
                  <c:v>56.62</c:v>
                </c:pt>
                <c:pt idx="4">
                  <c:v>57.82</c:v>
                </c:pt>
              </c:numCache>
            </c:numRef>
          </c:val>
        </c:ser>
        <c:dLbls>
          <c:showLegendKey val="0"/>
          <c:showVal val="0"/>
          <c:showCatName val="0"/>
          <c:showSerName val="0"/>
          <c:showPercent val="0"/>
          <c:showBubbleSize val="0"/>
        </c:dLbls>
        <c:gapWidth val="150"/>
        <c:axId val="80178176"/>
        <c:axId val="801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80178176"/>
        <c:axId val="80192640"/>
      </c:lineChart>
      <c:dateAx>
        <c:axId val="80178176"/>
        <c:scaling>
          <c:orientation val="minMax"/>
        </c:scaling>
        <c:delete val="1"/>
        <c:axPos val="b"/>
        <c:numFmt formatCode="ge" sourceLinked="1"/>
        <c:majorTickMark val="none"/>
        <c:minorTickMark val="none"/>
        <c:tickLblPos val="none"/>
        <c:crossAx val="80192640"/>
        <c:crosses val="autoZero"/>
        <c:auto val="1"/>
        <c:lblOffset val="100"/>
        <c:baseTimeUnit val="years"/>
      </c:dateAx>
      <c:valAx>
        <c:axId val="801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95.66</c:v>
                </c:pt>
                <c:pt idx="1">
                  <c:v>96.09</c:v>
                </c:pt>
                <c:pt idx="2">
                  <c:v>95.91</c:v>
                </c:pt>
                <c:pt idx="3">
                  <c:v>94.9</c:v>
                </c:pt>
                <c:pt idx="4">
                  <c:v>93.52</c:v>
                </c:pt>
              </c:numCache>
            </c:numRef>
          </c:val>
        </c:ser>
        <c:dLbls>
          <c:showLegendKey val="0"/>
          <c:showVal val="0"/>
          <c:showCatName val="0"/>
          <c:showSerName val="0"/>
          <c:showPercent val="0"/>
          <c:showBubbleSize val="0"/>
        </c:dLbls>
        <c:gapWidth val="150"/>
        <c:axId val="80226944"/>
        <c:axId val="802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80226944"/>
        <c:axId val="80233216"/>
      </c:lineChart>
      <c:dateAx>
        <c:axId val="80226944"/>
        <c:scaling>
          <c:orientation val="minMax"/>
        </c:scaling>
        <c:delete val="1"/>
        <c:axPos val="b"/>
        <c:numFmt formatCode="ge" sourceLinked="1"/>
        <c:majorTickMark val="none"/>
        <c:minorTickMark val="none"/>
        <c:tickLblPos val="none"/>
        <c:crossAx val="80233216"/>
        <c:crosses val="autoZero"/>
        <c:auto val="1"/>
        <c:lblOffset val="100"/>
        <c:baseTimeUnit val="years"/>
      </c:dateAx>
      <c:valAx>
        <c:axId val="802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112.79</c:v>
                </c:pt>
                <c:pt idx="1">
                  <c:v>113.12</c:v>
                </c:pt>
                <c:pt idx="2">
                  <c:v>113.38</c:v>
                </c:pt>
                <c:pt idx="3">
                  <c:v>107.17</c:v>
                </c:pt>
                <c:pt idx="4">
                  <c:v>117.47</c:v>
                </c:pt>
              </c:numCache>
            </c:numRef>
          </c:val>
        </c:ser>
        <c:dLbls>
          <c:showLegendKey val="0"/>
          <c:showVal val="0"/>
          <c:showCatName val="0"/>
          <c:showSerName val="0"/>
          <c:showPercent val="0"/>
          <c:showBubbleSize val="0"/>
        </c:dLbls>
        <c:gapWidth val="150"/>
        <c:axId val="77519104"/>
        <c:axId val="77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77519104"/>
        <c:axId val="77525376"/>
      </c:lineChart>
      <c:dateAx>
        <c:axId val="77519104"/>
        <c:scaling>
          <c:orientation val="minMax"/>
        </c:scaling>
        <c:delete val="1"/>
        <c:axPos val="b"/>
        <c:numFmt formatCode="ge" sourceLinked="1"/>
        <c:majorTickMark val="none"/>
        <c:minorTickMark val="none"/>
        <c:tickLblPos val="none"/>
        <c:crossAx val="77525376"/>
        <c:crosses val="autoZero"/>
        <c:auto val="1"/>
        <c:lblOffset val="100"/>
        <c:baseTimeUnit val="years"/>
      </c:dateAx>
      <c:valAx>
        <c:axId val="7752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34.909999999999997</c:v>
                </c:pt>
                <c:pt idx="1">
                  <c:v>36.770000000000003</c:v>
                </c:pt>
                <c:pt idx="2">
                  <c:v>38.56</c:v>
                </c:pt>
                <c:pt idx="3">
                  <c:v>38.35</c:v>
                </c:pt>
                <c:pt idx="4">
                  <c:v>42.45</c:v>
                </c:pt>
              </c:numCache>
            </c:numRef>
          </c:val>
        </c:ser>
        <c:dLbls>
          <c:showLegendKey val="0"/>
          <c:showVal val="0"/>
          <c:showCatName val="0"/>
          <c:showSerName val="0"/>
          <c:showPercent val="0"/>
          <c:showBubbleSize val="0"/>
        </c:dLbls>
        <c:gapWidth val="150"/>
        <c:axId val="77358976"/>
        <c:axId val="773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77358976"/>
        <c:axId val="77365248"/>
      </c:lineChart>
      <c:dateAx>
        <c:axId val="77358976"/>
        <c:scaling>
          <c:orientation val="minMax"/>
        </c:scaling>
        <c:delete val="1"/>
        <c:axPos val="b"/>
        <c:numFmt formatCode="ge" sourceLinked="1"/>
        <c:majorTickMark val="none"/>
        <c:minorTickMark val="none"/>
        <c:tickLblPos val="none"/>
        <c:crossAx val="77365248"/>
        <c:crosses val="autoZero"/>
        <c:auto val="1"/>
        <c:lblOffset val="100"/>
        <c:baseTimeUnit val="years"/>
      </c:dateAx>
      <c:valAx>
        <c:axId val="773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0.71</c:v>
                </c:pt>
                <c:pt idx="4" formatCode="#,##0.00;&quot;△&quot;#,##0.00;&quot;-&quot;">
                  <c:v>0.41</c:v>
                </c:pt>
              </c:numCache>
            </c:numRef>
          </c:val>
        </c:ser>
        <c:dLbls>
          <c:showLegendKey val="0"/>
          <c:showVal val="0"/>
          <c:showCatName val="0"/>
          <c:showSerName val="0"/>
          <c:showPercent val="0"/>
          <c:showBubbleSize val="0"/>
        </c:dLbls>
        <c:gapWidth val="150"/>
        <c:axId val="77530624"/>
        <c:axId val="775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77530624"/>
        <c:axId val="77532544"/>
      </c:lineChart>
      <c:dateAx>
        <c:axId val="77530624"/>
        <c:scaling>
          <c:orientation val="minMax"/>
        </c:scaling>
        <c:delete val="1"/>
        <c:axPos val="b"/>
        <c:numFmt formatCode="ge" sourceLinked="1"/>
        <c:majorTickMark val="none"/>
        <c:minorTickMark val="none"/>
        <c:tickLblPos val="none"/>
        <c:crossAx val="77532544"/>
        <c:crosses val="autoZero"/>
        <c:auto val="1"/>
        <c:lblOffset val="100"/>
        <c:baseTimeUnit val="years"/>
      </c:dateAx>
      <c:valAx>
        <c:axId val="775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584256"/>
        <c:axId val="78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77584256"/>
        <c:axId val="78643200"/>
      </c:lineChart>
      <c:dateAx>
        <c:axId val="77584256"/>
        <c:scaling>
          <c:orientation val="minMax"/>
        </c:scaling>
        <c:delete val="1"/>
        <c:axPos val="b"/>
        <c:numFmt formatCode="ge" sourceLinked="1"/>
        <c:majorTickMark val="none"/>
        <c:minorTickMark val="none"/>
        <c:tickLblPos val="none"/>
        <c:crossAx val="78643200"/>
        <c:crosses val="autoZero"/>
        <c:auto val="1"/>
        <c:lblOffset val="100"/>
        <c:baseTimeUnit val="years"/>
      </c:dateAx>
      <c:valAx>
        <c:axId val="786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2360.66</c:v>
                </c:pt>
                <c:pt idx="1">
                  <c:v>2796.44</c:v>
                </c:pt>
                <c:pt idx="2">
                  <c:v>2205.04</c:v>
                </c:pt>
                <c:pt idx="3">
                  <c:v>2400.09</c:v>
                </c:pt>
                <c:pt idx="4">
                  <c:v>1348.86</c:v>
                </c:pt>
              </c:numCache>
            </c:numRef>
          </c:val>
        </c:ser>
        <c:dLbls>
          <c:showLegendKey val="0"/>
          <c:showVal val="0"/>
          <c:showCatName val="0"/>
          <c:showSerName val="0"/>
          <c:showPercent val="0"/>
          <c:showBubbleSize val="0"/>
        </c:dLbls>
        <c:gapWidth val="150"/>
        <c:axId val="78673408"/>
        <c:axId val="786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78673408"/>
        <c:axId val="78675328"/>
      </c:lineChart>
      <c:dateAx>
        <c:axId val="78673408"/>
        <c:scaling>
          <c:orientation val="minMax"/>
        </c:scaling>
        <c:delete val="1"/>
        <c:axPos val="b"/>
        <c:numFmt formatCode="ge" sourceLinked="1"/>
        <c:majorTickMark val="none"/>
        <c:minorTickMark val="none"/>
        <c:tickLblPos val="none"/>
        <c:crossAx val="78675328"/>
        <c:crosses val="autoZero"/>
        <c:auto val="1"/>
        <c:lblOffset val="100"/>
        <c:baseTimeUnit val="years"/>
      </c:dateAx>
      <c:valAx>
        <c:axId val="7867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134.69999999999999</c:v>
                </c:pt>
                <c:pt idx="1">
                  <c:v>124.3</c:v>
                </c:pt>
                <c:pt idx="2">
                  <c:v>114.76</c:v>
                </c:pt>
                <c:pt idx="3">
                  <c:v>106.14</c:v>
                </c:pt>
                <c:pt idx="4">
                  <c:v>96.79</c:v>
                </c:pt>
              </c:numCache>
            </c:numRef>
          </c:val>
        </c:ser>
        <c:dLbls>
          <c:showLegendKey val="0"/>
          <c:showVal val="0"/>
          <c:showCatName val="0"/>
          <c:showSerName val="0"/>
          <c:showPercent val="0"/>
          <c:showBubbleSize val="0"/>
        </c:dLbls>
        <c:gapWidth val="150"/>
        <c:axId val="78713984"/>
        <c:axId val="78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78713984"/>
        <c:axId val="78715904"/>
      </c:lineChart>
      <c:dateAx>
        <c:axId val="78713984"/>
        <c:scaling>
          <c:orientation val="minMax"/>
        </c:scaling>
        <c:delete val="1"/>
        <c:axPos val="b"/>
        <c:numFmt formatCode="ge" sourceLinked="1"/>
        <c:majorTickMark val="none"/>
        <c:minorTickMark val="none"/>
        <c:tickLblPos val="none"/>
        <c:crossAx val="78715904"/>
        <c:crosses val="autoZero"/>
        <c:auto val="1"/>
        <c:lblOffset val="100"/>
        <c:baseTimeUnit val="years"/>
      </c:dateAx>
      <c:valAx>
        <c:axId val="7871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83.73</c:v>
                </c:pt>
                <c:pt idx="1">
                  <c:v>84.97</c:v>
                </c:pt>
                <c:pt idx="2">
                  <c:v>84.34</c:v>
                </c:pt>
                <c:pt idx="3">
                  <c:v>79.91</c:v>
                </c:pt>
                <c:pt idx="4">
                  <c:v>90.43</c:v>
                </c:pt>
              </c:numCache>
            </c:numRef>
          </c:val>
        </c:ser>
        <c:dLbls>
          <c:showLegendKey val="0"/>
          <c:showVal val="0"/>
          <c:showCatName val="0"/>
          <c:showSerName val="0"/>
          <c:showPercent val="0"/>
          <c:showBubbleSize val="0"/>
        </c:dLbls>
        <c:gapWidth val="150"/>
        <c:axId val="78758272"/>
        <c:axId val="78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78758272"/>
        <c:axId val="78760192"/>
      </c:lineChart>
      <c:dateAx>
        <c:axId val="78758272"/>
        <c:scaling>
          <c:orientation val="minMax"/>
        </c:scaling>
        <c:delete val="1"/>
        <c:axPos val="b"/>
        <c:numFmt formatCode="ge" sourceLinked="1"/>
        <c:majorTickMark val="none"/>
        <c:minorTickMark val="none"/>
        <c:tickLblPos val="none"/>
        <c:crossAx val="78760192"/>
        <c:crosses val="autoZero"/>
        <c:auto val="1"/>
        <c:lblOffset val="100"/>
        <c:baseTimeUnit val="years"/>
      </c:dateAx>
      <c:valAx>
        <c:axId val="78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182.07</c:v>
                </c:pt>
                <c:pt idx="1">
                  <c:v>178.23</c:v>
                </c:pt>
                <c:pt idx="2">
                  <c:v>179.82</c:v>
                </c:pt>
                <c:pt idx="3">
                  <c:v>191.13</c:v>
                </c:pt>
                <c:pt idx="4">
                  <c:v>170.36</c:v>
                </c:pt>
              </c:numCache>
            </c:numRef>
          </c:val>
        </c:ser>
        <c:dLbls>
          <c:showLegendKey val="0"/>
          <c:showVal val="0"/>
          <c:showCatName val="0"/>
          <c:showSerName val="0"/>
          <c:showPercent val="0"/>
          <c:showBubbleSize val="0"/>
        </c:dLbls>
        <c:gapWidth val="150"/>
        <c:axId val="80158080"/>
        <c:axId val="801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80158080"/>
        <c:axId val="80168448"/>
      </c:lineChart>
      <c:dateAx>
        <c:axId val="80158080"/>
        <c:scaling>
          <c:orientation val="minMax"/>
        </c:scaling>
        <c:delete val="1"/>
        <c:axPos val="b"/>
        <c:numFmt formatCode="ge" sourceLinked="1"/>
        <c:majorTickMark val="none"/>
        <c:minorTickMark val="none"/>
        <c:tickLblPos val="none"/>
        <c:crossAx val="80168448"/>
        <c:crosses val="autoZero"/>
        <c:auto val="1"/>
        <c:lblOffset val="100"/>
        <c:baseTimeUnit val="years"/>
      </c:dateAx>
      <c:valAx>
        <c:axId val="801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北谷町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28862</v>
      </c>
      <c r="AJ8" s="56"/>
      <c r="AK8" s="56"/>
      <c r="AL8" s="56"/>
      <c r="AM8" s="56"/>
      <c r="AN8" s="56"/>
      <c r="AO8" s="56"/>
      <c r="AP8" s="57"/>
      <c r="AQ8" s="47">
        <f>データ!R6</f>
        <v>13.93</v>
      </c>
      <c r="AR8" s="47"/>
      <c r="AS8" s="47"/>
      <c r="AT8" s="47"/>
      <c r="AU8" s="47"/>
      <c r="AV8" s="47"/>
      <c r="AW8" s="47"/>
      <c r="AX8" s="47"/>
      <c r="AY8" s="47">
        <f>データ!S6</f>
        <v>2071.9299999999998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87.85</v>
      </c>
      <c r="K10" s="47"/>
      <c r="L10" s="47"/>
      <c r="M10" s="47"/>
      <c r="N10" s="47"/>
      <c r="O10" s="47"/>
      <c r="P10" s="47"/>
      <c r="Q10" s="47"/>
      <c r="R10" s="47">
        <f>データ!O6</f>
        <v>100</v>
      </c>
      <c r="S10" s="47"/>
      <c r="T10" s="47"/>
      <c r="U10" s="47"/>
      <c r="V10" s="47"/>
      <c r="W10" s="47"/>
      <c r="X10" s="47"/>
      <c r="Y10" s="47"/>
      <c r="Z10" s="79">
        <f>データ!P6</f>
        <v>2592</v>
      </c>
      <c r="AA10" s="79"/>
      <c r="AB10" s="79"/>
      <c r="AC10" s="79"/>
      <c r="AD10" s="79"/>
      <c r="AE10" s="79"/>
      <c r="AF10" s="79"/>
      <c r="AG10" s="79"/>
      <c r="AH10" s="2"/>
      <c r="AI10" s="79">
        <f>データ!T6</f>
        <v>28838</v>
      </c>
      <c r="AJ10" s="79"/>
      <c r="AK10" s="79"/>
      <c r="AL10" s="79"/>
      <c r="AM10" s="79"/>
      <c r="AN10" s="79"/>
      <c r="AO10" s="79"/>
      <c r="AP10" s="79"/>
      <c r="AQ10" s="47">
        <f>データ!U6</f>
        <v>13.93</v>
      </c>
      <c r="AR10" s="47"/>
      <c r="AS10" s="47"/>
      <c r="AT10" s="47"/>
      <c r="AU10" s="47"/>
      <c r="AV10" s="47"/>
      <c r="AW10" s="47"/>
      <c r="AX10" s="47"/>
      <c r="AY10" s="47">
        <f>データ!V6</f>
        <v>2070.21</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80"/>
      <c r="BN55" s="80"/>
      <c r="BO55" s="80"/>
      <c r="BP55" s="80"/>
      <c r="BQ55" s="80"/>
      <c r="BR55" s="80"/>
      <c r="BS55" s="80"/>
      <c r="BT55" s="80"/>
      <c r="BU55" s="80"/>
      <c r="BV55" s="80"/>
      <c r="BW55" s="80"/>
      <c r="BX55" s="80"/>
      <c r="BY55" s="80"/>
      <c r="BZ55" s="81"/>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58"/>
      <c r="BM56" s="80"/>
      <c r="BN56" s="80"/>
      <c r="BO56" s="80"/>
      <c r="BP56" s="80"/>
      <c r="BQ56" s="80"/>
      <c r="BR56" s="80"/>
      <c r="BS56" s="80"/>
      <c r="BT56" s="80"/>
      <c r="BU56" s="80"/>
      <c r="BV56" s="80"/>
      <c r="BW56" s="80"/>
      <c r="BX56" s="80"/>
      <c r="BY56" s="80"/>
      <c r="BZ56" s="81"/>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58"/>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80"/>
      <c r="BN59" s="80"/>
      <c r="BO59" s="80"/>
      <c r="BP59" s="80"/>
      <c r="BQ59" s="80"/>
      <c r="BR59" s="80"/>
      <c r="BS59" s="80"/>
      <c r="BT59" s="80"/>
      <c r="BU59" s="80"/>
      <c r="BV59" s="80"/>
      <c r="BW59" s="80"/>
      <c r="BX59" s="80"/>
      <c r="BY59" s="80"/>
      <c r="BZ59" s="81"/>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58"/>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58"/>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473260</v>
      </c>
      <c r="D6" s="31">
        <f t="shared" si="3"/>
        <v>46</v>
      </c>
      <c r="E6" s="31">
        <f t="shared" si="3"/>
        <v>1</v>
      </c>
      <c r="F6" s="31">
        <f t="shared" si="3"/>
        <v>0</v>
      </c>
      <c r="G6" s="31">
        <f t="shared" si="3"/>
        <v>1</v>
      </c>
      <c r="H6" s="31" t="str">
        <f t="shared" si="3"/>
        <v>沖縄県　北谷町</v>
      </c>
      <c r="I6" s="31" t="str">
        <f t="shared" si="3"/>
        <v>法適用</v>
      </c>
      <c r="J6" s="31" t="str">
        <f t="shared" si="3"/>
        <v>水道事業</v>
      </c>
      <c r="K6" s="31" t="str">
        <f t="shared" si="3"/>
        <v>末端給水事業</v>
      </c>
      <c r="L6" s="31" t="str">
        <f t="shared" si="3"/>
        <v>A6</v>
      </c>
      <c r="M6" s="32" t="str">
        <f t="shared" si="3"/>
        <v>-</v>
      </c>
      <c r="N6" s="32">
        <f t="shared" si="3"/>
        <v>87.85</v>
      </c>
      <c r="O6" s="32">
        <f t="shared" si="3"/>
        <v>100</v>
      </c>
      <c r="P6" s="32">
        <f t="shared" si="3"/>
        <v>2592</v>
      </c>
      <c r="Q6" s="32">
        <f t="shared" si="3"/>
        <v>28862</v>
      </c>
      <c r="R6" s="32">
        <f t="shared" si="3"/>
        <v>13.93</v>
      </c>
      <c r="S6" s="32">
        <f t="shared" si="3"/>
        <v>2071.9299999999998</v>
      </c>
      <c r="T6" s="32">
        <f t="shared" si="3"/>
        <v>28838</v>
      </c>
      <c r="U6" s="32">
        <f t="shared" si="3"/>
        <v>13.93</v>
      </c>
      <c r="V6" s="32">
        <f t="shared" si="3"/>
        <v>2070.21</v>
      </c>
      <c r="W6" s="33">
        <f>IF(W7="",NA(),W7)</f>
        <v>112.79</v>
      </c>
      <c r="X6" s="33">
        <f t="shared" ref="X6:AF6" si="4">IF(X7="",NA(),X7)</f>
        <v>113.12</v>
      </c>
      <c r="Y6" s="33">
        <f t="shared" si="4"/>
        <v>113.38</v>
      </c>
      <c r="Z6" s="33">
        <f t="shared" si="4"/>
        <v>107.17</v>
      </c>
      <c r="AA6" s="33">
        <f t="shared" si="4"/>
        <v>117.47</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2360.66</v>
      </c>
      <c r="AT6" s="33">
        <f t="shared" ref="AT6:BB6" si="6">IF(AT7="",NA(),AT7)</f>
        <v>2796.44</v>
      </c>
      <c r="AU6" s="33">
        <f t="shared" si="6"/>
        <v>2205.04</v>
      </c>
      <c r="AV6" s="33">
        <f t="shared" si="6"/>
        <v>2400.09</v>
      </c>
      <c r="AW6" s="33">
        <f t="shared" si="6"/>
        <v>1348.86</v>
      </c>
      <c r="AX6" s="33">
        <f t="shared" si="6"/>
        <v>969.16</v>
      </c>
      <c r="AY6" s="33">
        <f t="shared" si="6"/>
        <v>995.5</v>
      </c>
      <c r="AZ6" s="33">
        <f t="shared" si="6"/>
        <v>915.5</v>
      </c>
      <c r="BA6" s="33">
        <f t="shared" si="6"/>
        <v>963.24</v>
      </c>
      <c r="BB6" s="33">
        <f t="shared" si="6"/>
        <v>381.53</v>
      </c>
      <c r="BC6" s="32" t="str">
        <f>IF(BC7="","",IF(BC7="-","【-】","【"&amp;SUBSTITUTE(TEXT(BC7,"#,##0.00"),"-","△")&amp;"】"))</f>
        <v>【264.16】</v>
      </c>
      <c r="BD6" s="33">
        <f>IF(BD7="",NA(),BD7)</f>
        <v>134.69999999999999</v>
      </c>
      <c r="BE6" s="33">
        <f t="shared" ref="BE6:BM6" si="7">IF(BE7="",NA(),BE7)</f>
        <v>124.3</v>
      </c>
      <c r="BF6" s="33">
        <f t="shared" si="7"/>
        <v>114.76</v>
      </c>
      <c r="BG6" s="33">
        <f t="shared" si="7"/>
        <v>106.14</v>
      </c>
      <c r="BH6" s="33">
        <f t="shared" si="7"/>
        <v>96.79</v>
      </c>
      <c r="BI6" s="33">
        <f t="shared" si="7"/>
        <v>421.66</v>
      </c>
      <c r="BJ6" s="33">
        <f t="shared" si="7"/>
        <v>414.59</v>
      </c>
      <c r="BK6" s="33">
        <f t="shared" si="7"/>
        <v>404.78</v>
      </c>
      <c r="BL6" s="33">
        <f t="shared" si="7"/>
        <v>400.38</v>
      </c>
      <c r="BM6" s="33">
        <f t="shared" si="7"/>
        <v>393.27</v>
      </c>
      <c r="BN6" s="32" t="str">
        <f>IF(BN7="","",IF(BN7="-","【-】","【"&amp;SUBSTITUTE(TEXT(BN7,"#,##0.00"),"-","△")&amp;"】"))</f>
        <v>【283.72】</v>
      </c>
      <c r="BO6" s="33">
        <f>IF(BO7="",NA(),BO7)</f>
        <v>83.73</v>
      </c>
      <c r="BP6" s="33">
        <f t="shared" ref="BP6:BX6" si="8">IF(BP7="",NA(),BP7)</f>
        <v>84.97</v>
      </c>
      <c r="BQ6" s="33">
        <f t="shared" si="8"/>
        <v>84.34</v>
      </c>
      <c r="BR6" s="33">
        <f t="shared" si="8"/>
        <v>79.91</v>
      </c>
      <c r="BS6" s="33">
        <f t="shared" si="8"/>
        <v>90.43</v>
      </c>
      <c r="BT6" s="33">
        <f t="shared" si="8"/>
        <v>99.51</v>
      </c>
      <c r="BU6" s="33">
        <f t="shared" si="8"/>
        <v>97.71</v>
      </c>
      <c r="BV6" s="33">
        <f t="shared" si="8"/>
        <v>98.07</v>
      </c>
      <c r="BW6" s="33">
        <f t="shared" si="8"/>
        <v>96.56</v>
      </c>
      <c r="BX6" s="33">
        <f t="shared" si="8"/>
        <v>100.47</v>
      </c>
      <c r="BY6" s="32" t="str">
        <f>IF(BY7="","",IF(BY7="-","【-】","【"&amp;SUBSTITUTE(TEXT(BY7,"#,##0.00"),"-","△")&amp;"】"))</f>
        <v>【104.60】</v>
      </c>
      <c r="BZ6" s="33">
        <f>IF(BZ7="",NA(),BZ7)</f>
        <v>182.07</v>
      </c>
      <c r="CA6" s="33">
        <f t="shared" ref="CA6:CI6" si="9">IF(CA7="",NA(),CA7)</f>
        <v>178.23</v>
      </c>
      <c r="CB6" s="33">
        <f t="shared" si="9"/>
        <v>179.82</v>
      </c>
      <c r="CC6" s="33">
        <f t="shared" si="9"/>
        <v>191.13</v>
      </c>
      <c r="CD6" s="33">
        <f t="shared" si="9"/>
        <v>170.36</v>
      </c>
      <c r="CE6" s="33">
        <f t="shared" si="9"/>
        <v>171.34</v>
      </c>
      <c r="CF6" s="33">
        <f t="shared" si="9"/>
        <v>173.56</v>
      </c>
      <c r="CG6" s="33">
        <f t="shared" si="9"/>
        <v>172.26</v>
      </c>
      <c r="CH6" s="33">
        <f t="shared" si="9"/>
        <v>177.14</v>
      </c>
      <c r="CI6" s="33">
        <f t="shared" si="9"/>
        <v>169.82</v>
      </c>
      <c r="CJ6" s="32" t="str">
        <f>IF(CJ7="","",IF(CJ7="-","【-】","【"&amp;SUBSTITUTE(TEXT(CJ7,"#,##0.00"),"-","△")&amp;"】"))</f>
        <v>【164.21】</v>
      </c>
      <c r="CK6" s="33">
        <f>IF(CK7="",NA(),CK7)</f>
        <v>53.91</v>
      </c>
      <c r="CL6" s="33">
        <f t="shared" ref="CL6:CT6" si="10">IF(CL7="",NA(),CL7)</f>
        <v>54.91</v>
      </c>
      <c r="CM6" s="33">
        <f t="shared" si="10"/>
        <v>55.96</v>
      </c>
      <c r="CN6" s="33">
        <f t="shared" si="10"/>
        <v>56.62</v>
      </c>
      <c r="CO6" s="33">
        <f t="shared" si="10"/>
        <v>57.82</v>
      </c>
      <c r="CP6" s="33">
        <f t="shared" si="10"/>
        <v>56.8</v>
      </c>
      <c r="CQ6" s="33">
        <f t="shared" si="10"/>
        <v>55.84</v>
      </c>
      <c r="CR6" s="33">
        <f t="shared" si="10"/>
        <v>55.68</v>
      </c>
      <c r="CS6" s="33">
        <f t="shared" si="10"/>
        <v>55.64</v>
      </c>
      <c r="CT6" s="33">
        <f t="shared" si="10"/>
        <v>55.13</v>
      </c>
      <c r="CU6" s="32" t="str">
        <f>IF(CU7="","",IF(CU7="-","【-】","【"&amp;SUBSTITUTE(TEXT(CU7,"#,##0.00"),"-","△")&amp;"】"))</f>
        <v>【59.80】</v>
      </c>
      <c r="CV6" s="33">
        <f>IF(CV7="",NA(),CV7)</f>
        <v>95.66</v>
      </c>
      <c r="CW6" s="33">
        <f t="shared" ref="CW6:DE6" si="11">IF(CW7="",NA(),CW7)</f>
        <v>96.09</v>
      </c>
      <c r="CX6" s="33">
        <f t="shared" si="11"/>
        <v>95.91</v>
      </c>
      <c r="CY6" s="33">
        <f t="shared" si="11"/>
        <v>94.9</v>
      </c>
      <c r="CZ6" s="33">
        <f t="shared" si="11"/>
        <v>93.52</v>
      </c>
      <c r="DA6" s="33">
        <f t="shared" si="11"/>
        <v>83.67</v>
      </c>
      <c r="DB6" s="33">
        <f t="shared" si="11"/>
        <v>83.11</v>
      </c>
      <c r="DC6" s="33">
        <f t="shared" si="11"/>
        <v>83.18</v>
      </c>
      <c r="DD6" s="33">
        <f t="shared" si="11"/>
        <v>83.09</v>
      </c>
      <c r="DE6" s="33">
        <f t="shared" si="11"/>
        <v>83</v>
      </c>
      <c r="DF6" s="32" t="str">
        <f>IF(DF7="","",IF(DF7="-","【-】","【"&amp;SUBSTITUTE(TEXT(DF7,"#,##0.00"),"-","△")&amp;"】"))</f>
        <v>【89.78】</v>
      </c>
      <c r="DG6" s="33">
        <f>IF(DG7="",NA(),DG7)</f>
        <v>34.909999999999997</v>
      </c>
      <c r="DH6" s="33">
        <f t="shared" ref="DH6:DP6" si="12">IF(DH7="",NA(),DH7)</f>
        <v>36.770000000000003</v>
      </c>
      <c r="DI6" s="33">
        <f t="shared" si="12"/>
        <v>38.56</v>
      </c>
      <c r="DJ6" s="33">
        <f t="shared" si="12"/>
        <v>38.35</v>
      </c>
      <c r="DK6" s="33">
        <f t="shared" si="12"/>
        <v>42.45</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3">
        <f t="shared" si="13"/>
        <v>0.71</v>
      </c>
      <c r="DV6" s="33">
        <f t="shared" si="13"/>
        <v>0.41</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2">
        <f t="shared" ref="ED6:EL6" si="14">IF(ED7="",NA(),ED7)</f>
        <v>0</v>
      </c>
      <c r="EE6" s="32">
        <f t="shared" si="14"/>
        <v>0</v>
      </c>
      <c r="EF6" s="33">
        <f t="shared" si="14"/>
        <v>0.33</v>
      </c>
      <c r="EG6" s="33">
        <f t="shared" si="14"/>
        <v>0.28999999999999998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473260</v>
      </c>
      <c r="D7" s="35">
        <v>46</v>
      </c>
      <c r="E7" s="35">
        <v>1</v>
      </c>
      <c r="F7" s="35">
        <v>0</v>
      </c>
      <c r="G7" s="35">
        <v>1</v>
      </c>
      <c r="H7" s="35" t="s">
        <v>93</v>
      </c>
      <c r="I7" s="35" t="s">
        <v>94</v>
      </c>
      <c r="J7" s="35" t="s">
        <v>95</v>
      </c>
      <c r="K7" s="35" t="s">
        <v>96</v>
      </c>
      <c r="L7" s="35" t="s">
        <v>97</v>
      </c>
      <c r="M7" s="36" t="s">
        <v>98</v>
      </c>
      <c r="N7" s="36">
        <v>87.85</v>
      </c>
      <c r="O7" s="36">
        <v>100</v>
      </c>
      <c r="P7" s="36">
        <v>2592</v>
      </c>
      <c r="Q7" s="36">
        <v>28862</v>
      </c>
      <c r="R7" s="36">
        <v>13.93</v>
      </c>
      <c r="S7" s="36">
        <v>2071.9299999999998</v>
      </c>
      <c r="T7" s="36">
        <v>28838</v>
      </c>
      <c r="U7" s="36">
        <v>13.93</v>
      </c>
      <c r="V7" s="36">
        <v>2070.21</v>
      </c>
      <c r="W7" s="36">
        <v>112.79</v>
      </c>
      <c r="X7" s="36">
        <v>113.12</v>
      </c>
      <c r="Y7" s="36">
        <v>113.38</v>
      </c>
      <c r="Z7" s="36">
        <v>107.17</v>
      </c>
      <c r="AA7" s="36">
        <v>117.47</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2360.66</v>
      </c>
      <c r="AT7" s="36">
        <v>2796.44</v>
      </c>
      <c r="AU7" s="36">
        <v>2205.04</v>
      </c>
      <c r="AV7" s="36">
        <v>2400.09</v>
      </c>
      <c r="AW7" s="36">
        <v>1348.86</v>
      </c>
      <c r="AX7" s="36">
        <v>969.16</v>
      </c>
      <c r="AY7" s="36">
        <v>995.5</v>
      </c>
      <c r="AZ7" s="36">
        <v>915.5</v>
      </c>
      <c r="BA7" s="36">
        <v>963.24</v>
      </c>
      <c r="BB7" s="36">
        <v>381.53</v>
      </c>
      <c r="BC7" s="36">
        <v>264.16000000000003</v>
      </c>
      <c r="BD7" s="36">
        <v>134.69999999999999</v>
      </c>
      <c r="BE7" s="36">
        <v>124.3</v>
      </c>
      <c r="BF7" s="36">
        <v>114.76</v>
      </c>
      <c r="BG7" s="36">
        <v>106.14</v>
      </c>
      <c r="BH7" s="36">
        <v>96.79</v>
      </c>
      <c r="BI7" s="36">
        <v>421.66</v>
      </c>
      <c r="BJ7" s="36">
        <v>414.59</v>
      </c>
      <c r="BK7" s="36">
        <v>404.78</v>
      </c>
      <c r="BL7" s="36">
        <v>400.38</v>
      </c>
      <c r="BM7" s="36">
        <v>393.27</v>
      </c>
      <c r="BN7" s="36">
        <v>283.72000000000003</v>
      </c>
      <c r="BO7" s="36">
        <v>83.73</v>
      </c>
      <c r="BP7" s="36">
        <v>84.97</v>
      </c>
      <c r="BQ7" s="36">
        <v>84.34</v>
      </c>
      <c r="BR7" s="36">
        <v>79.91</v>
      </c>
      <c r="BS7" s="36">
        <v>90.43</v>
      </c>
      <c r="BT7" s="36">
        <v>99.51</v>
      </c>
      <c r="BU7" s="36">
        <v>97.71</v>
      </c>
      <c r="BV7" s="36">
        <v>98.07</v>
      </c>
      <c r="BW7" s="36">
        <v>96.56</v>
      </c>
      <c r="BX7" s="36">
        <v>100.47</v>
      </c>
      <c r="BY7" s="36">
        <v>104.6</v>
      </c>
      <c r="BZ7" s="36">
        <v>182.07</v>
      </c>
      <c r="CA7" s="36">
        <v>178.23</v>
      </c>
      <c r="CB7" s="36">
        <v>179.82</v>
      </c>
      <c r="CC7" s="36">
        <v>191.13</v>
      </c>
      <c r="CD7" s="36">
        <v>170.36</v>
      </c>
      <c r="CE7" s="36">
        <v>171.34</v>
      </c>
      <c r="CF7" s="36">
        <v>173.56</v>
      </c>
      <c r="CG7" s="36">
        <v>172.26</v>
      </c>
      <c r="CH7" s="36">
        <v>177.14</v>
      </c>
      <c r="CI7" s="36">
        <v>169.82</v>
      </c>
      <c r="CJ7" s="36">
        <v>164.21</v>
      </c>
      <c r="CK7" s="36">
        <v>53.91</v>
      </c>
      <c r="CL7" s="36">
        <v>54.91</v>
      </c>
      <c r="CM7" s="36">
        <v>55.96</v>
      </c>
      <c r="CN7" s="36">
        <v>56.62</v>
      </c>
      <c r="CO7" s="36">
        <v>57.82</v>
      </c>
      <c r="CP7" s="36">
        <v>56.8</v>
      </c>
      <c r="CQ7" s="36">
        <v>55.84</v>
      </c>
      <c r="CR7" s="36">
        <v>55.68</v>
      </c>
      <c r="CS7" s="36">
        <v>55.64</v>
      </c>
      <c r="CT7" s="36">
        <v>55.13</v>
      </c>
      <c r="CU7" s="36">
        <v>59.8</v>
      </c>
      <c r="CV7" s="36">
        <v>95.66</v>
      </c>
      <c r="CW7" s="36">
        <v>96.09</v>
      </c>
      <c r="CX7" s="36">
        <v>95.91</v>
      </c>
      <c r="CY7" s="36">
        <v>94.9</v>
      </c>
      <c r="CZ7" s="36">
        <v>93.52</v>
      </c>
      <c r="DA7" s="36">
        <v>83.67</v>
      </c>
      <c r="DB7" s="36">
        <v>83.11</v>
      </c>
      <c r="DC7" s="36">
        <v>83.18</v>
      </c>
      <c r="DD7" s="36">
        <v>83.09</v>
      </c>
      <c r="DE7" s="36">
        <v>83</v>
      </c>
      <c r="DF7" s="36">
        <v>89.78</v>
      </c>
      <c r="DG7" s="36">
        <v>34.909999999999997</v>
      </c>
      <c r="DH7" s="36">
        <v>36.770000000000003</v>
      </c>
      <c r="DI7" s="36">
        <v>38.56</v>
      </c>
      <c r="DJ7" s="36">
        <v>38.35</v>
      </c>
      <c r="DK7" s="36">
        <v>42.45</v>
      </c>
      <c r="DL7" s="36">
        <v>36.21</v>
      </c>
      <c r="DM7" s="36">
        <v>37.090000000000003</v>
      </c>
      <c r="DN7" s="36">
        <v>38.07</v>
      </c>
      <c r="DO7" s="36">
        <v>39.06</v>
      </c>
      <c r="DP7" s="36">
        <v>46.66</v>
      </c>
      <c r="DQ7" s="36">
        <v>46.31</v>
      </c>
      <c r="DR7" s="36">
        <v>0</v>
      </c>
      <c r="DS7" s="36">
        <v>0</v>
      </c>
      <c r="DT7" s="36">
        <v>0</v>
      </c>
      <c r="DU7" s="36">
        <v>0.71</v>
      </c>
      <c r="DV7" s="36">
        <v>0.41</v>
      </c>
      <c r="DW7" s="36">
        <v>6.46</v>
      </c>
      <c r="DX7" s="36">
        <v>6.63</v>
      </c>
      <c r="DY7" s="36">
        <v>7.73</v>
      </c>
      <c r="DZ7" s="36">
        <v>8.8699999999999992</v>
      </c>
      <c r="EA7" s="36">
        <v>9.85</v>
      </c>
      <c r="EB7" s="36">
        <v>12.42</v>
      </c>
      <c r="EC7" s="36">
        <v>0</v>
      </c>
      <c r="ED7" s="36">
        <v>0</v>
      </c>
      <c r="EE7" s="36">
        <v>0</v>
      </c>
      <c r="EF7" s="36">
        <v>0.33</v>
      </c>
      <c r="EG7" s="36">
        <v>0.28999999999999998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2016-02-17T23:32:31Z</cp:lastPrinted>
  <dcterms:created xsi:type="dcterms:W3CDTF">2016-01-18T04:57:41Z</dcterms:created>
  <dcterms:modified xsi:type="dcterms:W3CDTF">2016-02-17T23:32:36Z</dcterms:modified>
</cp:coreProperties>
</file>