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AI8" i="4"/>
  <c r="Z8" i="4"/>
  <c r="R8" i="4"/>
  <c r="J8" i="4"/>
  <c r="B6" i="4"/>
  <c r="C10" i="5" l="1"/>
  <c r="D10" i="5"/>
  <c r="E10" i="5"/>
  <c r="B10" i="5"/>
</calcChain>
</file>

<file path=xl/sharedStrings.xml><?xml version="1.0" encoding="utf-8"?>
<sst xmlns="http://schemas.openxmlformats.org/spreadsheetml/2006/main" count="305" uniqueCount="107">
  <si>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</si>
  <si>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</si>
  <si>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</si>
  <si>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</si>
  <si>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</si>
  <si>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</si>
  <si>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</si>
  <si>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</si>
  <si>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</si>
  <si>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</si>
  <si>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</si>
  <si>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</si>
  <si>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</si>
  <si>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</si>
  <si>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</si>
  <si>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</si>
  <si>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</si>
  <si>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</si>
  <si>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</si>
  <si>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</si>
  <si>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</si>
  <si>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</si>
  <si>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</si>
  <si>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</si>
  <si>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</si>
  <si>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</si>
  <si>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</si>
  <si>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</si>
  <si>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</si>
  <si>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</si>
  <si>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</si>
  <si>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</si>
  <si>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</si>
  <si>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</si>
  <si>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</si>
  <si>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</si>
  <si>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</si>
  <si>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</si>
  <si>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</si>
  <si>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</si>
  <si>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</si>
  <si>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</si>
  <si>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</si>
  <si>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</si>
  <si>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</si>
  <si>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</si>
  <si>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</si>
  <si>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</si>
  <si>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</si>
  <si>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</si>
  <si>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</si>
  <si>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</si>
  <si>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</si>
  <si>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</si>
  <si>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</si>
  <si>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</si>
  <si>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</si>
  <si>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</si>
  <si>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</si>
  <si>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</si>
  <si>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</si>
  <si>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</si>
  <si>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</si>
  <si>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</si>
  <si>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</si>
  <si>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</si>
  <si>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</si>
  <si>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</si>
  <si>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</si>
  <si>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</si>
  <si>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</si>
  <si>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</si>
  <si>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</si>
  <si>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</si>
  <si>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</si>
  <si>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</si>
  <si>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</si>
  <si>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</si>
  <si>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</si>
  <si>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</si>
  <si>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</si>
  <si>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</si>
  <si>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</si>
  <si>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</si>
  <si>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</si>
  <si>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</si>
  <si>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</si>
  <si>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</si>
  <si>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</si>
  <si>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</si>
  <si>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</si>
  <si>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</si>
  <si>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</si>
  <si>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今帰仁村</t>
  </si>
  <si>
    <t>法適用</t>
  </si>
  <si>
    <t>水道事業</t>
  </si>
  <si>
    <t>簡易水道事業</t>
  </si>
  <si>
    <t>C2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</si>
  <si>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</si>
  <si>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</si>
  <si>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</si>
  <si>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</si>
  <si>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</si>
  <si>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</si>
  <si>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b/>
        <sz val="11"/>
        <color theme="1"/>
        <rFont val="ＭＳ ゴシック"/>
        <family val="3"/>
        <charset val="128"/>
      </rPr>
      <t>①有形固定資産減価償却率</t>
    </r>
    <r>
      <rPr>
        <sz val="11"/>
        <color theme="1"/>
        <rFont val="ＭＳ ゴシック"/>
        <family val="3"/>
        <charset val="128"/>
      </rPr>
      <t xml:space="preserve">・・統合に向け施設等順次整備更新しているため数値は低い。
</t>
    </r>
    <r>
      <rPr>
        <b/>
        <sz val="11"/>
        <color theme="1"/>
        <rFont val="ＭＳ ゴシック"/>
        <family val="3"/>
        <charset val="128"/>
      </rPr>
      <t>②管路経年化率</t>
    </r>
    <r>
      <rPr>
        <sz val="11"/>
        <color theme="1"/>
        <rFont val="ＭＳ ゴシック"/>
        <family val="3"/>
        <charset val="128"/>
      </rPr>
      <t xml:space="preserve">・・かなり高い数値であるが、平成28年度を目途に順次更新中である。
</t>
    </r>
    <r>
      <rPr>
        <b/>
        <sz val="11"/>
        <color theme="1"/>
        <rFont val="ＭＳ ゴシック"/>
        <family val="3"/>
        <charset val="128"/>
      </rPr>
      <t>③管路更新率</t>
    </r>
    <r>
      <rPr>
        <sz val="11"/>
        <color theme="1"/>
        <rFont val="ＭＳ ゴシック"/>
        <family val="3"/>
        <charset val="128"/>
      </rPr>
      <t>・・②の耐用年数に近づいた管を現在更新中である。
　施設が29年度上水道事業へ統合に向け現在更新整備を実施中のため、老朽化は改善の見込みであるが、今後は次回の更新に向け計画的に資本の確保に努める。</t>
    </r>
    <rPh sb="1" eb="3">
      <t>ユウケイ</t>
    </rPh>
    <rPh sb="3" eb="7">
      <t>コテイシサン</t>
    </rPh>
    <rPh sb="7" eb="9">
      <t>ゲンカ</t>
    </rPh>
    <rPh sb="9" eb="12">
      <t>ショウキャクリツ</t>
    </rPh>
    <rPh sb="14" eb="16">
      <t>トウゴウ</t>
    </rPh>
    <rPh sb="17" eb="18">
      <t>ム</t>
    </rPh>
    <rPh sb="19" eb="21">
      <t>シセツ</t>
    </rPh>
    <rPh sb="21" eb="22">
      <t>トウ</t>
    </rPh>
    <rPh sb="22" eb="24">
      <t>ジュンジ</t>
    </rPh>
    <rPh sb="24" eb="26">
      <t>セイビ</t>
    </rPh>
    <rPh sb="26" eb="28">
      <t>コウシン</t>
    </rPh>
    <rPh sb="34" eb="36">
      <t>スウチ</t>
    </rPh>
    <rPh sb="37" eb="38">
      <t>ヒク</t>
    </rPh>
    <rPh sb="42" eb="44">
      <t>カンロ</t>
    </rPh>
    <rPh sb="44" eb="46">
      <t>ケイネン</t>
    </rPh>
    <rPh sb="46" eb="47">
      <t>カ</t>
    </rPh>
    <rPh sb="47" eb="48">
      <t>リツ</t>
    </rPh>
    <rPh sb="53" eb="54">
      <t>タカ</t>
    </rPh>
    <rPh sb="55" eb="57">
      <t>スウチ</t>
    </rPh>
    <rPh sb="62" eb="64">
      <t>ヘイセイ</t>
    </rPh>
    <rPh sb="66" eb="68">
      <t>ネンド</t>
    </rPh>
    <rPh sb="69" eb="71">
      <t>メド</t>
    </rPh>
    <rPh sb="72" eb="74">
      <t>ジュンジ</t>
    </rPh>
    <rPh sb="74" eb="77">
      <t>コウシンチュウ</t>
    </rPh>
    <rPh sb="83" eb="85">
      <t>カンロ</t>
    </rPh>
    <rPh sb="85" eb="87">
      <t>コウシン</t>
    </rPh>
    <rPh sb="87" eb="88">
      <t>リツ</t>
    </rPh>
    <rPh sb="92" eb="94">
      <t>タイヨウ</t>
    </rPh>
    <rPh sb="94" eb="96">
      <t>ネンスウ</t>
    </rPh>
    <rPh sb="97" eb="99">
      <t>チカズ</t>
    </rPh>
    <rPh sb="101" eb="102">
      <t>カン</t>
    </rPh>
    <rPh sb="103" eb="105">
      <t>ゲンザイ</t>
    </rPh>
    <rPh sb="105" eb="108">
      <t>コウシンチュウ</t>
    </rPh>
    <rPh sb="115" eb="117">
      <t>シセツ</t>
    </rPh>
    <rPh sb="120" eb="122">
      <t>ネンド</t>
    </rPh>
    <rPh sb="122" eb="125">
      <t>ジョウスイドウ</t>
    </rPh>
    <rPh sb="125" eb="127">
      <t>ジギョウ</t>
    </rPh>
    <rPh sb="128" eb="130">
      <t>トウゴウ</t>
    </rPh>
    <rPh sb="131" eb="132">
      <t>ム</t>
    </rPh>
    <rPh sb="133" eb="135">
      <t>ゲンザイ</t>
    </rPh>
    <rPh sb="135" eb="137">
      <t>コウシン</t>
    </rPh>
    <rPh sb="137" eb="139">
      <t>セイビ</t>
    </rPh>
    <rPh sb="140" eb="143">
      <t>ジッシチュウ</t>
    </rPh>
    <rPh sb="147" eb="150">
      <t>ロウキュウカ</t>
    </rPh>
    <rPh sb="151" eb="153">
      <t>カイゼン</t>
    </rPh>
    <rPh sb="154" eb="156">
      <t>ミコ</t>
    </rPh>
    <rPh sb="173" eb="176">
      <t>ケイカクテキ</t>
    </rPh>
    <phoneticPr fontId="4"/>
  </si>
  <si>
    <r>
      <rPr>
        <b/>
        <sz val="10.5"/>
        <color theme="1"/>
        <rFont val="ＭＳ ゴシック"/>
        <family val="3"/>
        <charset val="128"/>
      </rPr>
      <t>①経常収支比率</t>
    </r>
    <r>
      <rPr>
        <sz val="10.5"/>
        <color theme="1"/>
        <rFont val="ＭＳ ゴシック"/>
        <family val="3"/>
        <charset val="128"/>
      </rPr>
      <t xml:space="preserve">・・ 100％以下、かつ類似団体と比較し５％下回っており、健全な状況ではない。保有施設の維持管理費や上水道への統合前の建設改良に係る企業債が近年大幅に増加している現状の中、一般会計からの繰入金の基準額確保及び費用削減に取り組む。
</t>
    </r>
    <r>
      <rPr>
        <b/>
        <sz val="10.5"/>
        <color theme="1"/>
        <rFont val="ＭＳ ゴシック"/>
        <family val="3"/>
        <charset val="128"/>
      </rPr>
      <t>②累積欠損金比率</t>
    </r>
    <r>
      <rPr>
        <sz val="10.5"/>
        <color theme="1"/>
        <rFont val="ＭＳ ゴシック"/>
        <family val="3"/>
        <charset val="128"/>
      </rPr>
      <t xml:space="preserve">・・H26年度より法一部適用のため単年のみの欠損金となっている。給水収益の増加と維持管理費の削減に努める。
</t>
    </r>
    <r>
      <rPr>
        <b/>
        <sz val="10.5"/>
        <color theme="1"/>
        <rFont val="ＭＳ ゴシック"/>
        <family val="3"/>
        <charset val="128"/>
      </rPr>
      <t>③の流動比率</t>
    </r>
    <r>
      <rPr>
        <sz val="10.5"/>
        <color theme="1"/>
        <rFont val="ＭＳ ゴシック"/>
        <family val="3"/>
        <charset val="128"/>
      </rPr>
      <t xml:space="preserve">・・平均値及び類似団体を大幅に下回っているが、これは上水道へ統合のため現在国の補助と企業債等を資本に建設改良工事を平成28年度まで計画、実施していることが原因である。事業完了後は流動資産増加に努める。
</t>
    </r>
    <r>
      <rPr>
        <b/>
        <sz val="10.5"/>
        <color theme="1"/>
        <rFont val="ＭＳ ゴシック"/>
        <family val="3"/>
        <charset val="128"/>
      </rPr>
      <t>➃企業債残高対給水収益比率高比率</t>
    </r>
    <r>
      <rPr>
        <sz val="10.5"/>
        <color theme="1"/>
        <rFont val="ＭＳ ゴシック"/>
        <family val="3"/>
        <charset val="128"/>
      </rPr>
      <t xml:space="preserve">・・③と同様の事由による。今後投資は激減する見込みだが重ねて給水収益の増加に努めたい。
</t>
    </r>
    <r>
      <rPr>
        <b/>
        <sz val="10.5"/>
        <color theme="1"/>
        <rFont val="ＭＳ ゴシック"/>
        <family val="3"/>
        <charset val="128"/>
      </rPr>
      <t>⑤料金回収率</t>
    </r>
    <r>
      <rPr>
        <sz val="10.5"/>
        <color theme="1"/>
        <rFont val="ＭＳ ゴシック"/>
        <family val="3"/>
        <charset val="128"/>
      </rPr>
      <t xml:space="preserve">・・回収率は全国平均から僅かに上回ってはいるが、維持管理費が大きいため料金水準としては適正ではない。給水収益の増加と維持管理費の削減に努める。
</t>
    </r>
    <r>
      <rPr>
        <b/>
        <sz val="10.5"/>
        <color theme="1"/>
        <rFont val="ＭＳ ゴシック"/>
        <family val="3"/>
        <charset val="128"/>
      </rPr>
      <t>⑥給水原価</t>
    </r>
    <r>
      <rPr>
        <sz val="10.5"/>
        <color theme="1"/>
        <rFont val="ＭＳ ゴシック"/>
        <family val="3"/>
        <charset val="128"/>
      </rPr>
      <t xml:space="preserve">・・全国平均より低いが、類似団体より高いため、維持管理費の削減に努める。
</t>
    </r>
    <r>
      <rPr>
        <b/>
        <sz val="10.5"/>
        <color theme="1"/>
        <rFont val="ＭＳ ゴシック"/>
        <family val="3"/>
        <charset val="128"/>
      </rPr>
      <t>⑦施設利用率</t>
    </r>
    <r>
      <rPr>
        <sz val="10.5"/>
        <color theme="1"/>
        <rFont val="ＭＳ ゴシック"/>
        <family val="3"/>
        <charset val="128"/>
      </rPr>
      <t xml:space="preserve">・・全国平均、類似団体と比べともに上回っている事から施設が有効的に利用されていることがわかる。
</t>
    </r>
    <r>
      <rPr>
        <b/>
        <sz val="10.5"/>
        <color theme="1"/>
        <rFont val="ＭＳ ゴシック"/>
        <family val="3"/>
        <charset val="128"/>
      </rPr>
      <t>⑧有収率</t>
    </r>
    <r>
      <rPr>
        <sz val="10.5"/>
        <color theme="1"/>
        <rFont val="ＭＳ ゴシック"/>
        <family val="3"/>
        <charset val="128"/>
      </rPr>
      <t xml:space="preserve">・・全国平均、類似団体と比べともに上回っているが、老朽施設を現在整備中のため、今後は95％を目標に効率的な収益へつなげたい。
</t>
    </r>
    <rPh sb="1" eb="3">
      <t>ケイジョウ</t>
    </rPh>
    <rPh sb="3" eb="5">
      <t>シュウシ</t>
    </rPh>
    <rPh sb="5" eb="7">
      <t>ヒリツ</t>
    </rPh>
    <rPh sb="14" eb="16">
      <t>イカ</t>
    </rPh>
    <rPh sb="19" eb="21">
      <t>ルイジ</t>
    </rPh>
    <rPh sb="21" eb="23">
      <t>ダンタイ</t>
    </rPh>
    <rPh sb="24" eb="26">
      <t>ヒカク</t>
    </rPh>
    <rPh sb="29" eb="31">
      <t>シタマワ</t>
    </rPh>
    <rPh sb="36" eb="38">
      <t>ケンゼン</t>
    </rPh>
    <rPh sb="39" eb="41">
      <t>ジョウキョウ</t>
    </rPh>
    <rPh sb="48" eb="50">
      <t>シセツ</t>
    </rPh>
    <rPh sb="51" eb="53">
      <t>イジ</t>
    </rPh>
    <rPh sb="53" eb="55">
      <t>カンリ</t>
    </rPh>
    <rPh sb="88" eb="90">
      <t>ゲンジョウ</t>
    </rPh>
    <rPh sb="91" eb="92">
      <t>ナカ</t>
    </rPh>
    <rPh sb="93" eb="95">
      <t>イッパン</t>
    </rPh>
    <rPh sb="95" eb="97">
      <t>カイケイ</t>
    </rPh>
    <rPh sb="100" eb="103">
      <t>クリイレキン</t>
    </rPh>
    <rPh sb="104" eb="107">
      <t>キジュンガク</t>
    </rPh>
    <rPh sb="107" eb="109">
      <t>カクホ</t>
    </rPh>
    <rPh sb="109" eb="110">
      <t>オヨ</t>
    </rPh>
    <rPh sb="111" eb="113">
      <t>ヒヨウ</t>
    </rPh>
    <rPh sb="113" eb="115">
      <t>サクゲン</t>
    </rPh>
    <rPh sb="116" eb="117">
      <t>ト</t>
    </rPh>
    <rPh sb="118" eb="119">
      <t>ク</t>
    </rPh>
    <rPh sb="123" eb="125">
      <t>ルイセキ</t>
    </rPh>
    <rPh sb="125" eb="128">
      <t>ケッソンキン</t>
    </rPh>
    <rPh sb="128" eb="130">
      <t>ヒリツ</t>
    </rPh>
    <rPh sb="135" eb="137">
      <t>ネンド</t>
    </rPh>
    <rPh sb="139" eb="140">
      <t>ホウ</t>
    </rPh>
    <rPh sb="140" eb="142">
      <t>イチブ</t>
    </rPh>
    <rPh sb="142" eb="144">
      <t>テキヨウ</t>
    </rPh>
    <rPh sb="147" eb="149">
      <t>タンネン</t>
    </rPh>
    <rPh sb="152" eb="154">
      <t>ケッソン</t>
    </rPh>
    <rPh sb="154" eb="155">
      <t>キン</t>
    </rPh>
    <rPh sb="162" eb="164">
      <t>キュウスイ</t>
    </rPh>
    <rPh sb="164" eb="166">
      <t>シュウエキ</t>
    </rPh>
    <rPh sb="167" eb="169">
      <t>ゾウカ</t>
    </rPh>
    <rPh sb="170" eb="172">
      <t>イジ</t>
    </rPh>
    <rPh sb="172" eb="175">
      <t>カンリヒ</t>
    </rPh>
    <rPh sb="176" eb="178">
      <t>サクゲン</t>
    </rPh>
    <rPh sb="179" eb="180">
      <t>ツト</t>
    </rPh>
    <rPh sb="186" eb="188">
      <t>リュウドウ</t>
    </rPh>
    <rPh sb="188" eb="190">
      <t>ヒリツ</t>
    </rPh>
    <rPh sb="192" eb="195">
      <t>ヘイキンチ</t>
    </rPh>
    <rPh sb="195" eb="196">
      <t>オヨ</t>
    </rPh>
    <rPh sb="197" eb="199">
      <t>ルイジ</t>
    </rPh>
    <rPh sb="199" eb="201">
      <t>ダンタイ</t>
    </rPh>
    <rPh sb="202" eb="204">
      <t>オオハバ</t>
    </rPh>
    <rPh sb="205" eb="207">
      <t>シタマワ</t>
    </rPh>
    <rPh sb="216" eb="219">
      <t>ジョウスイドウ</t>
    </rPh>
    <rPh sb="220" eb="222">
      <t>トウゴウ</t>
    </rPh>
    <rPh sb="225" eb="227">
      <t>ゲンザイ</t>
    </rPh>
    <rPh sb="227" eb="228">
      <t>クニ</t>
    </rPh>
    <rPh sb="229" eb="231">
      <t>ホジョ</t>
    </rPh>
    <rPh sb="232" eb="235">
      <t>キギョウサイ</t>
    </rPh>
    <rPh sb="235" eb="236">
      <t>トウ</t>
    </rPh>
    <rPh sb="237" eb="239">
      <t>シホン</t>
    </rPh>
    <rPh sb="240" eb="242">
      <t>ケンセツ</t>
    </rPh>
    <rPh sb="242" eb="244">
      <t>カイリョウ</t>
    </rPh>
    <rPh sb="244" eb="246">
      <t>コウジ</t>
    </rPh>
    <rPh sb="247" eb="249">
      <t>ヘイセイ</t>
    </rPh>
    <rPh sb="251" eb="253">
      <t>ネンド</t>
    </rPh>
    <rPh sb="255" eb="257">
      <t>ケイカク</t>
    </rPh>
    <rPh sb="258" eb="260">
      <t>ジッシ</t>
    </rPh>
    <rPh sb="267" eb="269">
      <t>ゲンイン</t>
    </rPh>
    <rPh sb="273" eb="275">
      <t>ジギョウ</t>
    </rPh>
    <rPh sb="275" eb="278">
      <t>カンリョウゴ</t>
    </rPh>
    <rPh sb="279" eb="281">
      <t>リュウドウ</t>
    </rPh>
    <rPh sb="281" eb="283">
      <t>シサン</t>
    </rPh>
    <rPh sb="283" eb="285">
      <t>ゾウカ</t>
    </rPh>
    <rPh sb="286" eb="287">
      <t>ツト</t>
    </rPh>
    <rPh sb="292" eb="295">
      <t>キギョウサイ</t>
    </rPh>
    <rPh sb="295" eb="297">
      <t>ザンダカ</t>
    </rPh>
    <rPh sb="297" eb="298">
      <t>タイ</t>
    </rPh>
    <rPh sb="298" eb="300">
      <t>キュウスイ</t>
    </rPh>
    <rPh sb="300" eb="302">
      <t>シュウエキ</t>
    </rPh>
    <rPh sb="302" eb="304">
      <t>ヒリツ</t>
    </rPh>
    <rPh sb="304" eb="305">
      <t>コウ</t>
    </rPh>
    <rPh sb="305" eb="307">
      <t>ヒリツ</t>
    </rPh>
    <rPh sb="311" eb="313">
      <t>ドウヨウ</t>
    </rPh>
    <rPh sb="314" eb="316">
      <t>ジユウ</t>
    </rPh>
    <rPh sb="320" eb="322">
      <t>コンゴ</t>
    </rPh>
    <rPh sb="322" eb="324">
      <t>トウシ</t>
    </rPh>
    <rPh sb="325" eb="327">
      <t>ゲキゲン</t>
    </rPh>
    <rPh sb="329" eb="331">
      <t>ミコ</t>
    </rPh>
    <rPh sb="334" eb="335">
      <t>カサ</t>
    </rPh>
    <rPh sb="337" eb="339">
      <t>キュウスイ</t>
    </rPh>
    <rPh sb="339" eb="341">
      <t>シュウエキ</t>
    </rPh>
    <rPh sb="342" eb="344">
      <t>ゾウカ</t>
    </rPh>
    <rPh sb="345" eb="346">
      <t>ツト</t>
    </rPh>
    <rPh sb="352" eb="354">
      <t>リョウキン</t>
    </rPh>
    <rPh sb="354" eb="357">
      <t>カイシュウリツ</t>
    </rPh>
    <rPh sb="359" eb="362">
      <t>カイシュウリツ</t>
    </rPh>
    <rPh sb="372" eb="374">
      <t>ウワマワ</t>
    </rPh>
    <rPh sb="392" eb="394">
      <t>リョウキン</t>
    </rPh>
    <rPh sb="394" eb="396">
      <t>スイジュン</t>
    </rPh>
    <rPh sb="400" eb="402">
      <t>テキセイ</t>
    </rPh>
    <rPh sb="430" eb="434">
      <t>キュウスイゲンカ</t>
    </rPh>
    <rPh sb="436" eb="438">
      <t>ゼンコク</t>
    </rPh>
    <rPh sb="438" eb="440">
      <t>ヘイキン</t>
    </rPh>
    <rPh sb="442" eb="443">
      <t>ヒク</t>
    </rPh>
    <rPh sb="446" eb="448">
      <t>ルイジ</t>
    </rPh>
    <rPh sb="448" eb="450">
      <t>ダンタイ</t>
    </rPh>
    <rPh sb="452" eb="453">
      <t>タカ</t>
    </rPh>
    <rPh sb="457" eb="459">
      <t>イジ</t>
    </rPh>
    <rPh sb="459" eb="462">
      <t>カンリヒ</t>
    </rPh>
    <rPh sb="463" eb="465">
      <t>サクゲン</t>
    </rPh>
    <rPh sb="466" eb="467">
      <t>ツト</t>
    </rPh>
    <rPh sb="472" eb="474">
      <t>シセツ</t>
    </rPh>
    <rPh sb="474" eb="477">
      <t>リヨウリツ</t>
    </rPh>
    <rPh sb="479" eb="481">
      <t>ゼンコク</t>
    </rPh>
    <rPh sb="481" eb="483">
      <t>ヘイキン</t>
    </rPh>
    <rPh sb="484" eb="486">
      <t>ルイジ</t>
    </rPh>
    <rPh sb="486" eb="488">
      <t>ダンタイ</t>
    </rPh>
    <rPh sb="489" eb="490">
      <t>クラ</t>
    </rPh>
    <rPh sb="494" eb="496">
      <t>ウワマワ</t>
    </rPh>
    <rPh sb="500" eb="501">
      <t>コト</t>
    </rPh>
    <rPh sb="503" eb="505">
      <t>シセツ</t>
    </rPh>
    <rPh sb="506" eb="509">
      <t>ユウコウテキ</t>
    </rPh>
    <rPh sb="510" eb="512">
      <t>リヨウ</t>
    </rPh>
    <rPh sb="526" eb="527">
      <t>ユウ</t>
    </rPh>
    <rPh sb="527" eb="529">
      <t>シュウリツ</t>
    </rPh>
    <rPh sb="554" eb="556">
      <t>ロウキュウ</t>
    </rPh>
    <rPh sb="556" eb="558">
      <t>シセツ</t>
    </rPh>
    <rPh sb="559" eb="561">
      <t>ゲンザイ</t>
    </rPh>
    <rPh sb="561" eb="564">
      <t>セイビチュウ</t>
    </rPh>
    <rPh sb="568" eb="570">
      <t>コンゴ</t>
    </rPh>
    <rPh sb="575" eb="577">
      <t>モクヒョウ</t>
    </rPh>
    <rPh sb="578" eb="581">
      <t>コウリツテキ</t>
    </rPh>
    <rPh sb="582" eb="584">
      <t>シュウエキ</t>
    </rPh>
    <phoneticPr fontId="4"/>
  </si>
  <si>
    <t>　統合に備えた施設等の整備更新を行っているため、建設改良費等、今後減少することに対し、これまで整備更新に投資した起債の償還の増額が見込まれる。このことから、財政状況が早急に改善することはないが、平成28年度中に統合に向けた変更認可申請を予定しており、その際に建設改良工事の計画を踏まえた今後の財政分析を行う。
　そして、維持管理費等の削減、繰入金確保と共に、更なる料金収入及び有収率の向上に今後も努力し、健全経営を目指していく。</t>
    <rPh sb="1" eb="3">
      <t>トウゴウ</t>
    </rPh>
    <rPh sb="4" eb="5">
      <t>ソナ</t>
    </rPh>
    <rPh sb="7" eb="9">
      <t>シセツ</t>
    </rPh>
    <rPh sb="9" eb="10">
      <t>トウ</t>
    </rPh>
    <rPh sb="11" eb="13">
      <t>セイビ</t>
    </rPh>
    <rPh sb="13" eb="15">
      <t>コウシン</t>
    </rPh>
    <rPh sb="16" eb="17">
      <t>オコナ</t>
    </rPh>
    <rPh sb="24" eb="26">
      <t>ケンセツ</t>
    </rPh>
    <rPh sb="26" eb="28">
      <t>カイリョウ</t>
    </rPh>
    <rPh sb="28" eb="29">
      <t>ヒ</t>
    </rPh>
    <rPh sb="29" eb="30">
      <t>トウ</t>
    </rPh>
    <rPh sb="31" eb="33">
      <t>コンゴ</t>
    </rPh>
    <rPh sb="33" eb="35">
      <t>ゲンショウ</t>
    </rPh>
    <rPh sb="40" eb="41">
      <t>タイ</t>
    </rPh>
    <rPh sb="47" eb="49">
      <t>セイビ</t>
    </rPh>
    <rPh sb="49" eb="51">
      <t>コウシン</t>
    </rPh>
    <rPh sb="52" eb="54">
      <t>トウシ</t>
    </rPh>
    <rPh sb="56" eb="58">
      <t>キサイ</t>
    </rPh>
    <rPh sb="59" eb="61">
      <t>ショウカン</t>
    </rPh>
    <rPh sb="62" eb="64">
      <t>ゾウガク</t>
    </rPh>
    <rPh sb="65" eb="67">
      <t>ミコ</t>
    </rPh>
    <rPh sb="78" eb="80">
      <t>ザイセイ</t>
    </rPh>
    <rPh sb="80" eb="82">
      <t>ジョウキョウ</t>
    </rPh>
    <rPh sb="83" eb="85">
      <t>ソウキュウ</t>
    </rPh>
    <rPh sb="86" eb="88">
      <t>カイゼン</t>
    </rPh>
    <rPh sb="97" eb="99">
      <t>ヘイセイ</t>
    </rPh>
    <rPh sb="101" eb="103">
      <t>ネンド</t>
    </rPh>
    <rPh sb="103" eb="104">
      <t>チュウ</t>
    </rPh>
    <rPh sb="105" eb="107">
      <t>トウゴウ</t>
    </rPh>
    <rPh sb="108" eb="109">
      <t>ム</t>
    </rPh>
    <rPh sb="111" eb="113">
      <t>ヘンコウ</t>
    </rPh>
    <rPh sb="113" eb="115">
      <t>ニンカ</t>
    </rPh>
    <rPh sb="115" eb="117">
      <t>シンセイ</t>
    </rPh>
    <rPh sb="118" eb="120">
      <t>ヨテイ</t>
    </rPh>
    <rPh sb="127" eb="128">
      <t>サイ</t>
    </rPh>
    <rPh sb="129" eb="131">
      <t>ケンセツ</t>
    </rPh>
    <rPh sb="131" eb="133">
      <t>カイリョウ</t>
    </rPh>
    <rPh sb="133" eb="135">
      <t>コウジ</t>
    </rPh>
    <rPh sb="136" eb="138">
      <t>ケイカク</t>
    </rPh>
    <rPh sb="139" eb="140">
      <t>フ</t>
    </rPh>
    <rPh sb="146" eb="148">
      <t>ザイセイ</t>
    </rPh>
    <rPh sb="148" eb="150">
      <t>ブンセキ</t>
    </rPh>
    <rPh sb="151" eb="152">
      <t>オコナ</t>
    </rPh>
    <rPh sb="160" eb="162">
      <t>イジ</t>
    </rPh>
    <rPh sb="162" eb="165">
      <t>カンリヒ</t>
    </rPh>
    <rPh sb="165" eb="166">
      <t>トウ</t>
    </rPh>
    <rPh sb="167" eb="169">
      <t>サクゲン</t>
    </rPh>
    <rPh sb="176" eb="177">
      <t>トモ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</si>
</sst>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
      <b/>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3" fillId="0" borderId="0" xfId="0" applyFont="1" applyBorder="1" applyAlignment="1">
      <alignment horizontal="center"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5.51</c:v>
                </c:pt>
              </c:numCache>
            </c:numRef>
          </c:val>
        </c:ser>
        <c:dLbls>
          <c:showLegendKey val="0"/>
          <c:showVal val="0"/>
          <c:showCatName val="0"/>
          <c:showSerName val="0"/>
          <c:showPercent val="0"/>
          <c:showBubbleSize val="0"/>
        </c:dLbls>
        <c:gapWidth val="150"/>
        <c:axId val="52688384"/>
        <c:axId val="5269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c:v>
                </c:pt>
                <c:pt idx="1">
                  <c:v>0</c:v>
                </c:pt>
                <c:pt idx="2">
                  <c:v>0</c:v>
                </c:pt>
                <c:pt idx="3">
                  <c:v>0</c:v>
                </c:pt>
                <c:pt idx="4">
                  <c:v>1.61</c:v>
                </c:pt>
              </c:numCache>
            </c:numRef>
          </c:val>
          <c:smooth val="0"/>
        </c:ser>
        <c:dLbls>
          <c:showLegendKey val="0"/>
          <c:showVal val="0"/>
          <c:showCatName val="0"/>
          <c:showSerName val="0"/>
          <c:showPercent val="0"/>
          <c:showBubbleSize val="0"/>
        </c:dLbls>
        <c:marker val="1"/>
        <c:smooth val="0"/>
        <c:axId val="52688384"/>
        <c:axId val="52690304"/>
      </c:lineChart>
      <c:dateAx>
        <c:axId val="52688384"/>
        <c:scaling>
          <c:orientation val="minMax"/>
        </c:scaling>
        <c:delete val="1"/>
        <c:axPos val="b"/>
        <c:numFmt formatCode="ge" sourceLinked="1"/>
        <c:majorTickMark val="none"/>
        <c:minorTickMark val="none"/>
        <c:tickLblPos val="none"/>
        <c:crossAx val="52690304"/>
        <c:crosses val="autoZero"/>
        <c:auto val="1"/>
        <c:lblOffset val="100"/>
        <c:baseTimeUnit val="years"/>
      </c:dateAx>
      <c:valAx>
        <c:axId val="5269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8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0</c:v>
                </c:pt>
                <c:pt idx="1">
                  <c:v>0</c:v>
                </c:pt>
                <c:pt idx="2">
                  <c:v>0</c:v>
                </c:pt>
                <c:pt idx="3">
                  <c:v>0</c:v>
                </c:pt>
                <c:pt idx="4">
                  <c:v>74.89</c:v>
                </c:pt>
              </c:numCache>
            </c:numRef>
          </c:val>
        </c:ser>
        <c:dLbls>
          <c:showLegendKey val="0"/>
          <c:showVal val="0"/>
          <c:showCatName val="0"/>
          <c:showSerName val="0"/>
          <c:showPercent val="0"/>
          <c:showBubbleSize val="0"/>
        </c:dLbls>
        <c:gapWidth val="150"/>
        <c:axId val="79414784"/>
        <c:axId val="7941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0</c:v>
                </c:pt>
                <c:pt idx="1">
                  <c:v>0</c:v>
                </c:pt>
                <c:pt idx="2">
                  <c:v>0</c:v>
                </c:pt>
                <c:pt idx="3">
                  <c:v>0</c:v>
                </c:pt>
                <c:pt idx="4">
                  <c:v>61</c:v>
                </c:pt>
              </c:numCache>
            </c:numRef>
          </c:val>
          <c:smooth val="0"/>
        </c:ser>
        <c:dLbls>
          <c:showLegendKey val="0"/>
          <c:showVal val="0"/>
          <c:showCatName val="0"/>
          <c:showSerName val="0"/>
          <c:showPercent val="0"/>
          <c:showBubbleSize val="0"/>
        </c:dLbls>
        <c:marker val="1"/>
        <c:smooth val="0"/>
        <c:axId val="79414784"/>
        <c:axId val="79416704"/>
      </c:lineChart>
      <c:dateAx>
        <c:axId val="79414784"/>
        <c:scaling>
          <c:orientation val="minMax"/>
        </c:scaling>
        <c:delete val="1"/>
        <c:axPos val="b"/>
        <c:numFmt formatCode="ge" sourceLinked="1"/>
        <c:majorTickMark val="none"/>
        <c:minorTickMark val="none"/>
        <c:tickLblPos val="none"/>
        <c:crossAx val="79416704"/>
        <c:crosses val="autoZero"/>
        <c:auto val="1"/>
        <c:lblOffset val="100"/>
        <c:baseTimeUnit val="years"/>
      </c:dateAx>
      <c:valAx>
        <c:axId val="7941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1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0</c:v>
                </c:pt>
                <c:pt idx="1">
                  <c:v>0</c:v>
                </c:pt>
                <c:pt idx="2">
                  <c:v>0</c:v>
                </c:pt>
                <c:pt idx="3">
                  <c:v>0</c:v>
                </c:pt>
                <c:pt idx="4">
                  <c:v>88.63</c:v>
                </c:pt>
              </c:numCache>
            </c:numRef>
          </c:val>
        </c:ser>
        <c:dLbls>
          <c:showLegendKey val="0"/>
          <c:showVal val="0"/>
          <c:showCatName val="0"/>
          <c:showSerName val="0"/>
          <c:showPercent val="0"/>
          <c:showBubbleSize val="0"/>
        </c:dLbls>
        <c:gapWidth val="150"/>
        <c:axId val="82732160"/>
        <c:axId val="8273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0</c:v>
                </c:pt>
                <c:pt idx="1">
                  <c:v>0</c:v>
                </c:pt>
                <c:pt idx="2">
                  <c:v>0</c:v>
                </c:pt>
                <c:pt idx="3">
                  <c:v>0</c:v>
                </c:pt>
                <c:pt idx="4">
                  <c:v>84.68</c:v>
                </c:pt>
              </c:numCache>
            </c:numRef>
          </c:val>
          <c:smooth val="0"/>
        </c:ser>
        <c:dLbls>
          <c:showLegendKey val="0"/>
          <c:showVal val="0"/>
          <c:showCatName val="0"/>
          <c:showSerName val="0"/>
          <c:showPercent val="0"/>
          <c:showBubbleSize val="0"/>
        </c:dLbls>
        <c:marker val="1"/>
        <c:smooth val="0"/>
        <c:axId val="82732160"/>
        <c:axId val="82734080"/>
      </c:lineChart>
      <c:dateAx>
        <c:axId val="82732160"/>
        <c:scaling>
          <c:orientation val="minMax"/>
        </c:scaling>
        <c:delete val="1"/>
        <c:axPos val="b"/>
        <c:numFmt formatCode="ge" sourceLinked="1"/>
        <c:majorTickMark val="none"/>
        <c:minorTickMark val="none"/>
        <c:tickLblPos val="none"/>
        <c:crossAx val="82734080"/>
        <c:crosses val="autoZero"/>
        <c:auto val="1"/>
        <c:lblOffset val="100"/>
        <c:baseTimeUnit val="years"/>
      </c:dateAx>
      <c:valAx>
        <c:axId val="8273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3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0</c:v>
                </c:pt>
                <c:pt idx="1">
                  <c:v>0</c:v>
                </c:pt>
                <c:pt idx="2">
                  <c:v>0</c:v>
                </c:pt>
                <c:pt idx="3">
                  <c:v>0</c:v>
                </c:pt>
                <c:pt idx="4">
                  <c:v>80.77</c:v>
                </c:pt>
              </c:numCache>
            </c:numRef>
          </c:val>
        </c:ser>
        <c:dLbls>
          <c:showLegendKey val="0"/>
          <c:showVal val="0"/>
          <c:showCatName val="0"/>
          <c:showSerName val="0"/>
          <c:showPercent val="0"/>
          <c:showBubbleSize val="0"/>
        </c:dLbls>
        <c:gapWidth val="150"/>
        <c:axId val="52708480"/>
        <c:axId val="5271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0</c:v>
                </c:pt>
                <c:pt idx="1">
                  <c:v>0</c:v>
                </c:pt>
                <c:pt idx="2">
                  <c:v>0</c:v>
                </c:pt>
                <c:pt idx="3">
                  <c:v>0</c:v>
                </c:pt>
                <c:pt idx="4">
                  <c:v>86.23</c:v>
                </c:pt>
              </c:numCache>
            </c:numRef>
          </c:val>
          <c:smooth val="0"/>
        </c:ser>
        <c:dLbls>
          <c:showLegendKey val="0"/>
          <c:showVal val="0"/>
          <c:showCatName val="0"/>
          <c:showSerName val="0"/>
          <c:showPercent val="0"/>
          <c:showBubbleSize val="0"/>
        </c:dLbls>
        <c:marker val="1"/>
        <c:smooth val="0"/>
        <c:axId val="52708480"/>
        <c:axId val="52710400"/>
      </c:lineChart>
      <c:dateAx>
        <c:axId val="52708480"/>
        <c:scaling>
          <c:orientation val="minMax"/>
        </c:scaling>
        <c:delete val="1"/>
        <c:axPos val="b"/>
        <c:numFmt formatCode="ge" sourceLinked="1"/>
        <c:majorTickMark val="none"/>
        <c:minorTickMark val="none"/>
        <c:tickLblPos val="none"/>
        <c:crossAx val="52710400"/>
        <c:crosses val="autoZero"/>
        <c:auto val="1"/>
        <c:lblOffset val="100"/>
        <c:baseTimeUnit val="years"/>
      </c:dateAx>
      <c:valAx>
        <c:axId val="52710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70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0</c:v>
                </c:pt>
                <c:pt idx="1">
                  <c:v>0</c:v>
                </c:pt>
                <c:pt idx="2">
                  <c:v>0</c:v>
                </c:pt>
                <c:pt idx="3">
                  <c:v>0</c:v>
                </c:pt>
                <c:pt idx="4">
                  <c:v>4.16</c:v>
                </c:pt>
              </c:numCache>
            </c:numRef>
          </c:val>
        </c:ser>
        <c:dLbls>
          <c:showLegendKey val="0"/>
          <c:showVal val="0"/>
          <c:showCatName val="0"/>
          <c:showSerName val="0"/>
          <c:showPercent val="0"/>
          <c:showBubbleSize val="0"/>
        </c:dLbls>
        <c:gapWidth val="150"/>
        <c:axId val="52724480"/>
        <c:axId val="5272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0</c:v>
                </c:pt>
                <c:pt idx="1">
                  <c:v>0</c:v>
                </c:pt>
                <c:pt idx="2">
                  <c:v>0</c:v>
                </c:pt>
                <c:pt idx="3">
                  <c:v>0</c:v>
                </c:pt>
                <c:pt idx="4">
                  <c:v>27.03</c:v>
                </c:pt>
              </c:numCache>
            </c:numRef>
          </c:val>
          <c:smooth val="0"/>
        </c:ser>
        <c:dLbls>
          <c:showLegendKey val="0"/>
          <c:showVal val="0"/>
          <c:showCatName val="0"/>
          <c:showSerName val="0"/>
          <c:showPercent val="0"/>
          <c:showBubbleSize val="0"/>
        </c:dLbls>
        <c:marker val="1"/>
        <c:smooth val="0"/>
        <c:axId val="52724480"/>
        <c:axId val="52726400"/>
      </c:lineChart>
      <c:dateAx>
        <c:axId val="52724480"/>
        <c:scaling>
          <c:orientation val="minMax"/>
        </c:scaling>
        <c:delete val="1"/>
        <c:axPos val="b"/>
        <c:numFmt formatCode="ge" sourceLinked="1"/>
        <c:majorTickMark val="none"/>
        <c:minorTickMark val="none"/>
        <c:tickLblPos val="none"/>
        <c:crossAx val="52726400"/>
        <c:crosses val="autoZero"/>
        <c:auto val="1"/>
        <c:lblOffset val="100"/>
        <c:baseTimeUnit val="years"/>
      </c:dateAx>
      <c:valAx>
        <c:axId val="5272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72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15.57</c:v>
                </c:pt>
              </c:numCache>
            </c:numRef>
          </c:val>
        </c:ser>
        <c:dLbls>
          <c:showLegendKey val="0"/>
          <c:showVal val="0"/>
          <c:showCatName val="0"/>
          <c:showSerName val="0"/>
          <c:showPercent val="0"/>
          <c:showBubbleSize val="0"/>
        </c:dLbls>
        <c:gapWidth val="150"/>
        <c:axId val="52744576"/>
        <c:axId val="5274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0</c:v>
                </c:pt>
                <c:pt idx="1">
                  <c:v>0</c:v>
                </c:pt>
                <c:pt idx="2">
                  <c:v>0</c:v>
                </c:pt>
                <c:pt idx="3">
                  <c:v>0</c:v>
                </c:pt>
                <c:pt idx="4">
                  <c:v>4.0999999999999996</c:v>
                </c:pt>
              </c:numCache>
            </c:numRef>
          </c:val>
          <c:smooth val="0"/>
        </c:ser>
        <c:dLbls>
          <c:showLegendKey val="0"/>
          <c:showVal val="0"/>
          <c:showCatName val="0"/>
          <c:showSerName val="0"/>
          <c:showPercent val="0"/>
          <c:showBubbleSize val="0"/>
        </c:dLbls>
        <c:marker val="1"/>
        <c:smooth val="0"/>
        <c:axId val="52744576"/>
        <c:axId val="52746496"/>
      </c:lineChart>
      <c:dateAx>
        <c:axId val="52744576"/>
        <c:scaling>
          <c:orientation val="minMax"/>
        </c:scaling>
        <c:delete val="1"/>
        <c:axPos val="b"/>
        <c:numFmt formatCode="ge" sourceLinked="1"/>
        <c:majorTickMark val="none"/>
        <c:minorTickMark val="none"/>
        <c:tickLblPos val="none"/>
        <c:crossAx val="52746496"/>
        <c:crosses val="autoZero"/>
        <c:auto val="1"/>
        <c:lblOffset val="100"/>
        <c:baseTimeUnit val="years"/>
      </c:dateAx>
      <c:valAx>
        <c:axId val="5274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74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45.11</c:v>
                </c:pt>
              </c:numCache>
            </c:numRef>
          </c:val>
        </c:ser>
        <c:dLbls>
          <c:showLegendKey val="0"/>
          <c:showVal val="0"/>
          <c:showCatName val="0"/>
          <c:showSerName val="0"/>
          <c:showPercent val="0"/>
          <c:showBubbleSize val="0"/>
        </c:dLbls>
        <c:gapWidth val="150"/>
        <c:axId val="52851072"/>
        <c:axId val="5285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c:v>
                </c:pt>
                <c:pt idx="1">
                  <c:v>0</c:v>
                </c:pt>
                <c:pt idx="2">
                  <c:v>0</c:v>
                </c:pt>
                <c:pt idx="3">
                  <c:v>0</c:v>
                </c:pt>
                <c:pt idx="4">
                  <c:v>44.02</c:v>
                </c:pt>
              </c:numCache>
            </c:numRef>
          </c:val>
          <c:smooth val="0"/>
        </c:ser>
        <c:dLbls>
          <c:showLegendKey val="0"/>
          <c:showVal val="0"/>
          <c:showCatName val="0"/>
          <c:showSerName val="0"/>
          <c:showPercent val="0"/>
          <c:showBubbleSize val="0"/>
        </c:dLbls>
        <c:marker val="1"/>
        <c:smooth val="0"/>
        <c:axId val="52851072"/>
        <c:axId val="52852992"/>
      </c:lineChart>
      <c:dateAx>
        <c:axId val="52851072"/>
        <c:scaling>
          <c:orientation val="minMax"/>
        </c:scaling>
        <c:delete val="1"/>
        <c:axPos val="b"/>
        <c:numFmt formatCode="ge" sourceLinked="1"/>
        <c:majorTickMark val="none"/>
        <c:minorTickMark val="none"/>
        <c:tickLblPos val="none"/>
        <c:crossAx val="52852992"/>
        <c:crosses val="autoZero"/>
        <c:auto val="1"/>
        <c:lblOffset val="100"/>
        <c:baseTimeUnit val="years"/>
      </c:dateAx>
      <c:valAx>
        <c:axId val="52852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85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0</c:v>
                </c:pt>
                <c:pt idx="1">
                  <c:v>0</c:v>
                </c:pt>
                <c:pt idx="2">
                  <c:v>0</c:v>
                </c:pt>
                <c:pt idx="3">
                  <c:v>0</c:v>
                </c:pt>
                <c:pt idx="4">
                  <c:v>80.17</c:v>
                </c:pt>
              </c:numCache>
            </c:numRef>
          </c:val>
        </c:ser>
        <c:dLbls>
          <c:showLegendKey val="0"/>
          <c:showVal val="0"/>
          <c:showCatName val="0"/>
          <c:showSerName val="0"/>
          <c:showPercent val="0"/>
          <c:showBubbleSize val="0"/>
        </c:dLbls>
        <c:gapWidth val="150"/>
        <c:axId val="52871168"/>
        <c:axId val="5287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0</c:v>
                </c:pt>
                <c:pt idx="1">
                  <c:v>0</c:v>
                </c:pt>
                <c:pt idx="2">
                  <c:v>0</c:v>
                </c:pt>
                <c:pt idx="3">
                  <c:v>0</c:v>
                </c:pt>
                <c:pt idx="4">
                  <c:v>159.97999999999999</c:v>
                </c:pt>
              </c:numCache>
            </c:numRef>
          </c:val>
          <c:smooth val="0"/>
        </c:ser>
        <c:dLbls>
          <c:showLegendKey val="0"/>
          <c:showVal val="0"/>
          <c:showCatName val="0"/>
          <c:showSerName val="0"/>
          <c:showPercent val="0"/>
          <c:showBubbleSize val="0"/>
        </c:dLbls>
        <c:marker val="1"/>
        <c:smooth val="0"/>
        <c:axId val="52871168"/>
        <c:axId val="52873088"/>
      </c:lineChart>
      <c:dateAx>
        <c:axId val="52871168"/>
        <c:scaling>
          <c:orientation val="minMax"/>
        </c:scaling>
        <c:delete val="1"/>
        <c:axPos val="b"/>
        <c:numFmt formatCode="ge" sourceLinked="1"/>
        <c:majorTickMark val="none"/>
        <c:minorTickMark val="none"/>
        <c:tickLblPos val="none"/>
        <c:crossAx val="52873088"/>
        <c:crosses val="autoZero"/>
        <c:auto val="1"/>
        <c:lblOffset val="100"/>
        <c:baseTimeUnit val="years"/>
      </c:dateAx>
      <c:valAx>
        <c:axId val="52873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87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0</c:v>
                </c:pt>
                <c:pt idx="1">
                  <c:v>0</c:v>
                </c:pt>
                <c:pt idx="2">
                  <c:v>0</c:v>
                </c:pt>
                <c:pt idx="3">
                  <c:v>0</c:v>
                </c:pt>
                <c:pt idx="4">
                  <c:v>961.62</c:v>
                </c:pt>
              </c:numCache>
            </c:numRef>
          </c:val>
        </c:ser>
        <c:dLbls>
          <c:showLegendKey val="0"/>
          <c:showVal val="0"/>
          <c:showCatName val="0"/>
          <c:showSerName val="0"/>
          <c:showPercent val="0"/>
          <c:showBubbleSize val="0"/>
        </c:dLbls>
        <c:gapWidth val="150"/>
        <c:axId val="52882432"/>
        <c:axId val="6305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0</c:v>
                </c:pt>
                <c:pt idx="1">
                  <c:v>0</c:v>
                </c:pt>
                <c:pt idx="2">
                  <c:v>0</c:v>
                </c:pt>
                <c:pt idx="3">
                  <c:v>0</c:v>
                </c:pt>
                <c:pt idx="4">
                  <c:v>799.86</c:v>
                </c:pt>
              </c:numCache>
            </c:numRef>
          </c:val>
          <c:smooth val="0"/>
        </c:ser>
        <c:dLbls>
          <c:showLegendKey val="0"/>
          <c:showVal val="0"/>
          <c:showCatName val="0"/>
          <c:showSerName val="0"/>
          <c:showPercent val="0"/>
          <c:showBubbleSize val="0"/>
        </c:dLbls>
        <c:marker val="1"/>
        <c:smooth val="0"/>
        <c:axId val="52882432"/>
        <c:axId val="63050880"/>
      </c:lineChart>
      <c:dateAx>
        <c:axId val="52882432"/>
        <c:scaling>
          <c:orientation val="minMax"/>
        </c:scaling>
        <c:delete val="1"/>
        <c:axPos val="b"/>
        <c:numFmt formatCode="ge" sourceLinked="1"/>
        <c:majorTickMark val="none"/>
        <c:minorTickMark val="none"/>
        <c:tickLblPos val="none"/>
        <c:crossAx val="63050880"/>
        <c:crosses val="autoZero"/>
        <c:auto val="1"/>
        <c:lblOffset val="100"/>
        <c:baseTimeUnit val="years"/>
      </c:dateAx>
      <c:valAx>
        <c:axId val="63050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88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0</c:v>
                </c:pt>
                <c:pt idx="1">
                  <c:v>0</c:v>
                </c:pt>
                <c:pt idx="2">
                  <c:v>0</c:v>
                </c:pt>
                <c:pt idx="3">
                  <c:v>0</c:v>
                </c:pt>
                <c:pt idx="4">
                  <c:v>66.47</c:v>
                </c:pt>
              </c:numCache>
            </c:numRef>
          </c:val>
        </c:ser>
        <c:dLbls>
          <c:showLegendKey val="0"/>
          <c:showVal val="0"/>
          <c:showCatName val="0"/>
          <c:showSerName val="0"/>
          <c:showPercent val="0"/>
          <c:showBubbleSize val="0"/>
        </c:dLbls>
        <c:gapWidth val="150"/>
        <c:axId val="63064704"/>
        <c:axId val="6307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0</c:v>
                </c:pt>
                <c:pt idx="1">
                  <c:v>0</c:v>
                </c:pt>
                <c:pt idx="2">
                  <c:v>0</c:v>
                </c:pt>
                <c:pt idx="3">
                  <c:v>0</c:v>
                </c:pt>
                <c:pt idx="4">
                  <c:v>73.56</c:v>
                </c:pt>
              </c:numCache>
            </c:numRef>
          </c:val>
          <c:smooth val="0"/>
        </c:ser>
        <c:dLbls>
          <c:showLegendKey val="0"/>
          <c:showVal val="0"/>
          <c:showCatName val="0"/>
          <c:showSerName val="0"/>
          <c:showPercent val="0"/>
          <c:showBubbleSize val="0"/>
        </c:dLbls>
        <c:marker val="1"/>
        <c:smooth val="0"/>
        <c:axId val="63064704"/>
        <c:axId val="63070976"/>
      </c:lineChart>
      <c:dateAx>
        <c:axId val="63064704"/>
        <c:scaling>
          <c:orientation val="minMax"/>
        </c:scaling>
        <c:delete val="1"/>
        <c:axPos val="b"/>
        <c:numFmt formatCode="ge" sourceLinked="1"/>
        <c:majorTickMark val="none"/>
        <c:minorTickMark val="none"/>
        <c:tickLblPos val="none"/>
        <c:crossAx val="63070976"/>
        <c:crosses val="autoZero"/>
        <c:auto val="1"/>
        <c:lblOffset val="100"/>
        <c:baseTimeUnit val="years"/>
      </c:dateAx>
      <c:valAx>
        <c:axId val="6307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06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0</c:v>
                </c:pt>
                <c:pt idx="1">
                  <c:v>0</c:v>
                </c:pt>
                <c:pt idx="2">
                  <c:v>0</c:v>
                </c:pt>
                <c:pt idx="3">
                  <c:v>0</c:v>
                </c:pt>
                <c:pt idx="4">
                  <c:v>260.81</c:v>
                </c:pt>
              </c:numCache>
            </c:numRef>
          </c:val>
        </c:ser>
        <c:dLbls>
          <c:showLegendKey val="0"/>
          <c:showVal val="0"/>
          <c:showCatName val="0"/>
          <c:showSerName val="0"/>
          <c:showPercent val="0"/>
          <c:showBubbleSize val="0"/>
        </c:dLbls>
        <c:gapWidth val="150"/>
        <c:axId val="63100800"/>
        <c:axId val="6310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0</c:v>
                </c:pt>
                <c:pt idx="1">
                  <c:v>0</c:v>
                </c:pt>
                <c:pt idx="2">
                  <c:v>0</c:v>
                </c:pt>
                <c:pt idx="3">
                  <c:v>0</c:v>
                </c:pt>
                <c:pt idx="4">
                  <c:v>239.85</c:v>
                </c:pt>
              </c:numCache>
            </c:numRef>
          </c:val>
          <c:smooth val="0"/>
        </c:ser>
        <c:dLbls>
          <c:showLegendKey val="0"/>
          <c:showVal val="0"/>
          <c:showCatName val="0"/>
          <c:showSerName val="0"/>
          <c:showPercent val="0"/>
          <c:showBubbleSize val="0"/>
        </c:dLbls>
        <c:marker val="1"/>
        <c:smooth val="0"/>
        <c:axId val="63100800"/>
        <c:axId val="63107072"/>
      </c:lineChart>
      <c:dateAx>
        <c:axId val="63100800"/>
        <c:scaling>
          <c:orientation val="minMax"/>
        </c:scaling>
        <c:delete val="1"/>
        <c:axPos val="b"/>
        <c:numFmt formatCode="ge" sourceLinked="1"/>
        <c:majorTickMark val="none"/>
        <c:minorTickMark val="none"/>
        <c:tickLblPos val="none"/>
        <c:crossAx val="63107072"/>
        <c:crosses val="autoZero"/>
        <c:auto val="1"/>
        <c:lblOffset val="100"/>
        <c:baseTimeUnit val="years"/>
      </c:dateAx>
      <c:valAx>
        <c:axId val="6310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10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【102.45】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【44.53】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【299.05】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【911.88】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【83.92】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【56.21】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【295.00】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【64.84】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【33.71】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【5.85】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E10" zoomScale="90" zoomScaleNormal="90" workbookViewId="0">
      <selection activeCell="CA12" sqref="CA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沖縄県　今帰仁村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簡易水道事業</v>
      </c>
      <c r="S8" s="53"/>
      <c r="T8" s="53"/>
      <c r="U8" s="53"/>
      <c r="V8" s="53"/>
      <c r="W8" s="53"/>
      <c r="X8" s="53"/>
      <c r="Y8" s="54"/>
      <c r="Z8" s="52" t="str">
        <f>データ!L6</f>
        <v>C2</v>
      </c>
      <c r="AA8" s="53"/>
      <c r="AB8" s="53"/>
      <c r="AC8" s="53"/>
      <c r="AD8" s="53"/>
      <c r="AE8" s="53"/>
      <c r="AF8" s="53"/>
      <c r="AG8" s="54"/>
      <c r="AH8" s="3"/>
      <c r="AI8" s="55">
        <f>データ!Q6</f>
        <v>9628</v>
      </c>
      <c r="AJ8" s="56"/>
      <c r="AK8" s="56"/>
      <c r="AL8" s="56"/>
      <c r="AM8" s="56"/>
      <c r="AN8" s="56"/>
      <c r="AO8" s="56"/>
      <c r="AP8" s="57"/>
      <c r="AQ8" s="47">
        <f>データ!R6</f>
        <v>39.93</v>
      </c>
      <c r="AR8" s="47"/>
      <c r="AS8" s="47"/>
      <c r="AT8" s="47"/>
      <c r="AU8" s="47"/>
      <c r="AV8" s="47"/>
      <c r="AW8" s="47"/>
      <c r="AX8" s="47"/>
      <c r="AY8" s="47">
        <f>データ!S6</f>
        <v>241.12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64.7</v>
      </c>
      <c r="K10" s="47"/>
      <c r="L10" s="47"/>
      <c r="M10" s="47"/>
      <c r="N10" s="47"/>
      <c r="O10" s="47"/>
      <c r="P10" s="47"/>
      <c r="Q10" s="47"/>
      <c r="R10" s="47">
        <f>データ!O6</f>
        <v>100</v>
      </c>
      <c r="S10" s="47"/>
      <c r="T10" s="47"/>
      <c r="U10" s="47"/>
      <c r="V10" s="47"/>
      <c r="W10" s="47"/>
      <c r="X10" s="47"/>
      <c r="Y10" s="47"/>
      <c r="Z10" s="78">
        <f>データ!P6</f>
        <v>3051</v>
      </c>
      <c r="AA10" s="78"/>
      <c r="AB10" s="78"/>
      <c r="AC10" s="78"/>
      <c r="AD10" s="78"/>
      <c r="AE10" s="78"/>
      <c r="AF10" s="78"/>
      <c r="AG10" s="78"/>
      <c r="AH10" s="2"/>
      <c r="AI10" s="78">
        <f>データ!T6</f>
        <v>9247</v>
      </c>
      <c r="AJ10" s="78"/>
      <c r="AK10" s="78"/>
      <c r="AL10" s="78"/>
      <c r="AM10" s="78"/>
      <c r="AN10" s="78"/>
      <c r="AO10" s="78"/>
      <c r="AP10" s="78"/>
      <c r="AQ10" s="47">
        <f>データ!U6</f>
        <v>39.93</v>
      </c>
      <c r="AR10" s="47"/>
      <c r="AS10" s="47"/>
      <c r="AT10" s="47"/>
      <c r="AU10" s="47"/>
      <c r="AV10" s="47"/>
      <c r="AW10" s="47"/>
      <c r="AX10" s="47"/>
      <c r="AY10" s="47">
        <f>データ!V6</f>
        <v>231.58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9" t="s">
        <v>105</v>
      </c>
      <c r="BM16" s="60"/>
      <c r="BN16" s="60"/>
      <c r="BO16" s="60"/>
      <c r="BP16" s="60"/>
      <c r="BQ16" s="60"/>
      <c r="BR16" s="60"/>
      <c r="BS16" s="60"/>
      <c r="BT16" s="60"/>
      <c r="BU16" s="60"/>
      <c r="BV16" s="60"/>
      <c r="BW16" s="60"/>
      <c r="BX16" s="60"/>
      <c r="BY16" s="60"/>
      <c r="BZ16" s="6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9"/>
      <c r="BM17" s="60"/>
      <c r="BN17" s="60"/>
      <c r="BO17" s="60"/>
      <c r="BP17" s="60"/>
      <c r="BQ17" s="60"/>
      <c r="BR17" s="60"/>
      <c r="BS17" s="60"/>
      <c r="BT17" s="60"/>
      <c r="BU17" s="60"/>
      <c r="BV17" s="60"/>
      <c r="BW17" s="60"/>
      <c r="BX17" s="60"/>
      <c r="BY17" s="60"/>
      <c r="BZ17" s="6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9"/>
      <c r="BM18" s="60"/>
      <c r="BN18" s="60"/>
      <c r="BO18" s="60"/>
      <c r="BP18" s="60"/>
      <c r="BQ18" s="60"/>
      <c r="BR18" s="60"/>
      <c r="BS18" s="60"/>
      <c r="BT18" s="60"/>
      <c r="BU18" s="60"/>
      <c r="BV18" s="60"/>
      <c r="BW18" s="60"/>
      <c r="BX18" s="60"/>
      <c r="BY18" s="60"/>
      <c r="BZ18" s="6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9"/>
      <c r="BM19" s="60"/>
      <c r="BN19" s="60"/>
      <c r="BO19" s="60"/>
      <c r="BP19" s="60"/>
      <c r="BQ19" s="60"/>
      <c r="BR19" s="60"/>
      <c r="BS19" s="60"/>
      <c r="BT19" s="60"/>
      <c r="BU19" s="60"/>
      <c r="BV19" s="60"/>
      <c r="BW19" s="60"/>
      <c r="BX19" s="60"/>
      <c r="BY19" s="60"/>
      <c r="BZ19" s="6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9"/>
      <c r="BM20" s="60"/>
      <c r="BN20" s="60"/>
      <c r="BO20" s="60"/>
      <c r="BP20" s="60"/>
      <c r="BQ20" s="60"/>
      <c r="BR20" s="60"/>
      <c r="BS20" s="60"/>
      <c r="BT20" s="60"/>
      <c r="BU20" s="60"/>
      <c r="BV20" s="60"/>
      <c r="BW20" s="60"/>
      <c r="BX20" s="60"/>
      <c r="BY20" s="60"/>
      <c r="BZ20" s="6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9"/>
      <c r="BM21" s="60"/>
      <c r="BN21" s="60"/>
      <c r="BO21" s="60"/>
      <c r="BP21" s="60"/>
      <c r="BQ21" s="60"/>
      <c r="BR21" s="60"/>
      <c r="BS21" s="60"/>
      <c r="BT21" s="60"/>
      <c r="BU21" s="60"/>
      <c r="BV21" s="60"/>
      <c r="BW21" s="60"/>
      <c r="BX21" s="60"/>
      <c r="BY21" s="60"/>
      <c r="BZ21" s="6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9"/>
      <c r="BM22" s="60"/>
      <c r="BN22" s="60"/>
      <c r="BO22" s="60"/>
      <c r="BP22" s="60"/>
      <c r="BQ22" s="60"/>
      <c r="BR22" s="60"/>
      <c r="BS22" s="60"/>
      <c r="BT22" s="60"/>
      <c r="BU22" s="60"/>
      <c r="BV22" s="60"/>
      <c r="BW22" s="60"/>
      <c r="BX22" s="60"/>
      <c r="BY22" s="60"/>
      <c r="BZ22" s="6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9"/>
      <c r="BM23" s="60"/>
      <c r="BN23" s="60"/>
      <c r="BO23" s="60"/>
      <c r="BP23" s="60"/>
      <c r="BQ23" s="60"/>
      <c r="BR23" s="60"/>
      <c r="BS23" s="60"/>
      <c r="BT23" s="60"/>
      <c r="BU23" s="60"/>
      <c r="BV23" s="60"/>
      <c r="BW23" s="60"/>
      <c r="BX23" s="60"/>
      <c r="BY23" s="60"/>
      <c r="BZ23" s="6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9"/>
      <c r="BM24" s="60"/>
      <c r="BN24" s="60"/>
      <c r="BO24" s="60"/>
      <c r="BP24" s="60"/>
      <c r="BQ24" s="60"/>
      <c r="BR24" s="60"/>
      <c r="BS24" s="60"/>
      <c r="BT24" s="60"/>
      <c r="BU24" s="60"/>
      <c r="BV24" s="60"/>
      <c r="BW24" s="60"/>
      <c r="BX24" s="60"/>
      <c r="BY24" s="60"/>
      <c r="BZ24" s="6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9"/>
      <c r="BM25" s="60"/>
      <c r="BN25" s="60"/>
      <c r="BO25" s="60"/>
      <c r="BP25" s="60"/>
      <c r="BQ25" s="60"/>
      <c r="BR25" s="60"/>
      <c r="BS25" s="60"/>
      <c r="BT25" s="60"/>
      <c r="BU25" s="60"/>
      <c r="BV25" s="60"/>
      <c r="BW25" s="60"/>
      <c r="BX25" s="60"/>
      <c r="BY25" s="60"/>
      <c r="BZ25" s="6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9"/>
      <c r="BM26" s="60"/>
      <c r="BN26" s="60"/>
      <c r="BO26" s="60"/>
      <c r="BP26" s="60"/>
      <c r="BQ26" s="60"/>
      <c r="BR26" s="60"/>
      <c r="BS26" s="60"/>
      <c r="BT26" s="60"/>
      <c r="BU26" s="60"/>
      <c r="BV26" s="60"/>
      <c r="BW26" s="60"/>
      <c r="BX26" s="60"/>
      <c r="BY26" s="60"/>
      <c r="BZ26" s="6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9"/>
      <c r="BM27" s="60"/>
      <c r="BN27" s="60"/>
      <c r="BO27" s="60"/>
      <c r="BP27" s="60"/>
      <c r="BQ27" s="60"/>
      <c r="BR27" s="60"/>
      <c r="BS27" s="60"/>
      <c r="BT27" s="60"/>
      <c r="BU27" s="60"/>
      <c r="BV27" s="60"/>
      <c r="BW27" s="60"/>
      <c r="BX27" s="60"/>
      <c r="BY27" s="60"/>
      <c r="BZ27" s="6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9"/>
      <c r="BM28" s="60"/>
      <c r="BN28" s="60"/>
      <c r="BO28" s="60"/>
      <c r="BP28" s="60"/>
      <c r="BQ28" s="60"/>
      <c r="BR28" s="60"/>
      <c r="BS28" s="60"/>
      <c r="BT28" s="60"/>
      <c r="BU28" s="60"/>
      <c r="BV28" s="60"/>
      <c r="BW28" s="60"/>
      <c r="BX28" s="60"/>
      <c r="BY28" s="60"/>
      <c r="BZ28" s="6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9"/>
      <c r="BM29" s="60"/>
      <c r="BN29" s="60"/>
      <c r="BO29" s="60"/>
      <c r="BP29" s="60"/>
      <c r="BQ29" s="60"/>
      <c r="BR29" s="60"/>
      <c r="BS29" s="60"/>
      <c r="BT29" s="60"/>
      <c r="BU29" s="60"/>
      <c r="BV29" s="60"/>
      <c r="BW29" s="60"/>
      <c r="BX29" s="60"/>
      <c r="BY29" s="60"/>
      <c r="BZ29" s="6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9"/>
      <c r="BM30" s="60"/>
      <c r="BN30" s="60"/>
      <c r="BO30" s="60"/>
      <c r="BP30" s="60"/>
      <c r="BQ30" s="60"/>
      <c r="BR30" s="60"/>
      <c r="BS30" s="60"/>
      <c r="BT30" s="60"/>
      <c r="BU30" s="60"/>
      <c r="BV30" s="60"/>
      <c r="BW30" s="60"/>
      <c r="BX30" s="60"/>
      <c r="BY30" s="60"/>
      <c r="BZ30" s="6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9"/>
      <c r="BM31" s="60"/>
      <c r="BN31" s="60"/>
      <c r="BO31" s="60"/>
      <c r="BP31" s="60"/>
      <c r="BQ31" s="60"/>
      <c r="BR31" s="60"/>
      <c r="BS31" s="60"/>
      <c r="BT31" s="60"/>
      <c r="BU31" s="60"/>
      <c r="BV31" s="60"/>
      <c r="BW31" s="60"/>
      <c r="BX31" s="60"/>
      <c r="BY31" s="60"/>
      <c r="BZ31" s="6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9"/>
      <c r="BM32" s="60"/>
      <c r="BN32" s="60"/>
      <c r="BO32" s="60"/>
      <c r="BP32" s="60"/>
      <c r="BQ32" s="60"/>
      <c r="BR32" s="60"/>
      <c r="BS32" s="60"/>
      <c r="BT32" s="60"/>
      <c r="BU32" s="60"/>
      <c r="BV32" s="60"/>
      <c r="BW32" s="60"/>
      <c r="BX32" s="60"/>
      <c r="BY32" s="60"/>
      <c r="BZ32" s="6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9"/>
      <c r="BM33" s="60"/>
      <c r="BN33" s="60"/>
      <c r="BO33" s="60"/>
      <c r="BP33" s="60"/>
      <c r="BQ33" s="60"/>
      <c r="BR33" s="60"/>
      <c r="BS33" s="60"/>
      <c r="BT33" s="60"/>
      <c r="BU33" s="60"/>
      <c r="BV33" s="60"/>
      <c r="BW33" s="60"/>
      <c r="BX33" s="60"/>
      <c r="BY33" s="60"/>
      <c r="BZ33" s="61"/>
    </row>
    <row r="34" spans="1:78" ht="13.5" customHeight="1" x14ac:dyDescent="0.15">
      <c r="A34" s="2"/>
      <c r="B34" s="16"/>
      <c r="C34" s="58" t="s">
        <v>25</v>
      </c>
      <c r="D34" s="58"/>
      <c r="E34" s="58"/>
      <c r="F34" s="58"/>
      <c r="G34" s="58"/>
      <c r="H34" s="58"/>
      <c r="I34" s="58"/>
      <c r="J34" s="58"/>
      <c r="K34" s="58"/>
      <c r="L34" s="58"/>
      <c r="M34" s="58"/>
      <c r="N34" s="58"/>
      <c r="O34" s="58"/>
      <c r="P34" s="58"/>
      <c r="Q34" s="19"/>
      <c r="R34" s="58" t="s">
        <v>26</v>
      </c>
      <c r="S34" s="58"/>
      <c r="T34" s="58"/>
      <c r="U34" s="58"/>
      <c r="V34" s="58"/>
      <c r="W34" s="58"/>
      <c r="X34" s="58"/>
      <c r="Y34" s="58"/>
      <c r="Z34" s="58"/>
      <c r="AA34" s="58"/>
      <c r="AB34" s="58"/>
      <c r="AC34" s="58"/>
      <c r="AD34" s="58"/>
      <c r="AE34" s="58"/>
      <c r="AF34" s="19"/>
      <c r="AG34" s="58" t="s">
        <v>27</v>
      </c>
      <c r="AH34" s="58"/>
      <c r="AI34" s="58"/>
      <c r="AJ34" s="58"/>
      <c r="AK34" s="58"/>
      <c r="AL34" s="58"/>
      <c r="AM34" s="58"/>
      <c r="AN34" s="58"/>
      <c r="AO34" s="58"/>
      <c r="AP34" s="58"/>
      <c r="AQ34" s="58"/>
      <c r="AR34" s="58"/>
      <c r="AS34" s="58"/>
      <c r="AT34" s="58"/>
      <c r="AU34" s="19"/>
      <c r="AV34" s="58" t="s">
        <v>28</v>
      </c>
      <c r="AW34" s="58"/>
      <c r="AX34" s="58"/>
      <c r="AY34" s="58"/>
      <c r="AZ34" s="58"/>
      <c r="BA34" s="58"/>
      <c r="BB34" s="58"/>
      <c r="BC34" s="58"/>
      <c r="BD34" s="58"/>
      <c r="BE34" s="58"/>
      <c r="BF34" s="58"/>
      <c r="BG34" s="58"/>
      <c r="BH34" s="58"/>
      <c r="BI34" s="58"/>
      <c r="BJ34" s="18"/>
      <c r="BK34" s="2"/>
      <c r="BL34" s="59"/>
      <c r="BM34" s="60"/>
      <c r="BN34" s="60"/>
      <c r="BO34" s="60"/>
      <c r="BP34" s="60"/>
      <c r="BQ34" s="60"/>
      <c r="BR34" s="60"/>
      <c r="BS34" s="60"/>
      <c r="BT34" s="60"/>
      <c r="BU34" s="60"/>
      <c r="BV34" s="60"/>
      <c r="BW34" s="60"/>
      <c r="BX34" s="60"/>
      <c r="BY34" s="60"/>
      <c r="BZ34" s="61"/>
    </row>
    <row r="35" spans="1:78" ht="13.5" customHeight="1" x14ac:dyDescent="0.15">
      <c r="A35" s="2"/>
      <c r="B35" s="16"/>
      <c r="C35" s="58"/>
      <c r="D35" s="58"/>
      <c r="E35" s="58"/>
      <c r="F35" s="58"/>
      <c r="G35" s="58"/>
      <c r="H35" s="58"/>
      <c r="I35" s="58"/>
      <c r="J35" s="58"/>
      <c r="K35" s="58"/>
      <c r="L35" s="58"/>
      <c r="M35" s="58"/>
      <c r="N35" s="58"/>
      <c r="O35" s="58"/>
      <c r="P35" s="58"/>
      <c r="Q35" s="19"/>
      <c r="R35" s="58"/>
      <c r="S35" s="58"/>
      <c r="T35" s="58"/>
      <c r="U35" s="58"/>
      <c r="V35" s="58"/>
      <c r="W35" s="58"/>
      <c r="X35" s="58"/>
      <c r="Y35" s="58"/>
      <c r="Z35" s="58"/>
      <c r="AA35" s="58"/>
      <c r="AB35" s="58"/>
      <c r="AC35" s="58"/>
      <c r="AD35" s="58"/>
      <c r="AE35" s="58"/>
      <c r="AF35" s="19"/>
      <c r="AG35" s="58"/>
      <c r="AH35" s="58"/>
      <c r="AI35" s="58"/>
      <c r="AJ35" s="58"/>
      <c r="AK35" s="58"/>
      <c r="AL35" s="58"/>
      <c r="AM35" s="58"/>
      <c r="AN35" s="58"/>
      <c r="AO35" s="58"/>
      <c r="AP35" s="58"/>
      <c r="AQ35" s="58"/>
      <c r="AR35" s="58"/>
      <c r="AS35" s="58"/>
      <c r="AT35" s="58"/>
      <c r="AU35" s="19"/>
      <c r="AV35" s="58"/>
      <c r="AW35" s="58"/>
      <c r="AX35" s="58"/>
      <c r="AY35" s="58"/>
      <c r="AZ35" s="58"/>
      <c r="BA35" s="58"/>
      <c r="BB35" s="58"/>
      <c r="BC35" s="58"/>
      <c r="BD35" s="58"/>
      <c r="BE35" s="58"/>
      <c r="BF35" s="58"/>
      <c r="BG35" s="58"/>
      <c r="BH35" s="58"/>
      <c r="BI35" s="58"/>
      <c r="BJ35" s="18"/>
      <c r="BK35" s="2"/>
      <c r="BL35" s="59"/>
      <c r="BM35" s="60"/>
      <c r="BN35" s="60"/>
      <c r="BO35" s="60"/>
      <c r="BP35" s="60"/>
      <c r="BQ35" s="60"/>
      <c r="BR35" s="60"/>
      <c r="BS35" s="60"/>
      <c r="BT35" s="60"/>
      <c r="BU35" s="60"/>
      <c r="BV35" s="60"/>
      <c r="BW35" s="60"/>
      <c r="BX35" s="60"/>
      <c r="BY35" s="60"/>
      <c r="BZ35" s="6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9"/>
      <c r="BM36" s="60"/>
      <c r="BN36" s="60"/>
      <c r="BO36" s="60"/>
      <c r="BP36" s="60"/>
      <c r="BQ36" s="60"/>
      <c r="BR36" s="60"/>
      <c r="BS36" s="60"/>
      <c r="BT36" s="60"/>
      <c r="BU36" s="60"/>
      <c r="BV36" s="60"/>
      <c r="BW36" s="60"/>
      <c r="BX36" s="60"/>
      <c r="BY36" s="60"/>
      <c r="BZ36" s="6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9"/>
      <c r="BM37" s="60"/>
      <c r="BN37" s="60"/>
      <c r="BO37" s="60"/>
      <c r="BP37" s="60"/>
      <c r="BQ37" s="60"/>
      <c r="BR37" s="60"/>
      <c r="BS37" s="60"/>
      <c r="BT37" s="60"/>
      <c r="BU37" s="60"/>
      <c r="BV37" s="60"/>
      <c r="BW37" s="60"/>
      <c r="BX37" s="60"/>
      <c r="BY37" s="60"/>
      <c r="BZ37" s="6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9"/>
      <c r="BM38" s="60"/>
      <c r="BN38" s="60"/>
      <c r="BO38" s="60"/>
      <c r="BP38" s="60"/>
      <c r="BQ38" s="60"/>
      <c r="BR38" s="60"/>
      <c r="BS38" s="60"/>
      <c r="BT38" s="60"/>
      <c r="BU38" s="60"/>
      <c r="BV38" s="60"/>
      <c r="BW38" s="60"/>
      <c r="BX38" s="60"/>
      <c r="BY38" s="60"/>
      <c r="BZ38" s="6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9"/>
      <c r="BM39" s="60"/>
      <c r="BN39" s="60"/>
      <c r="BO39" s="60"/>
      <c r="BP39" s="60"/>
      <c r="BQ39" s="60"/>
      <c r="BR39" s="60"/>
      <c r="BS39" s="60"/>
      <c r="BT39" s="60"/>
      <c r="BU39" s="60"/>
      <c r="BV39" s="60"/>
      <c r="BW39" s="60"/>
      <c r="BX39" s="60"/>
      <c r="BY39" s="60"/>
      <c r="BZ39" s="6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9"/>
      <c r="BM40" s="60"/>
      <c r="BN40" s="60"/>
      <c r="BO40" s="60"/>
      <c r="BP40" s="60"/>
      <c r="BQ40" s="60"/>
      <c r="BR40" s="60"/>
      <c r="BS40" s="60"/>
      <c r="BT40" s="60"/>
      <c r="BU40" s="60"/>
      <c r="BV40" s="60"/>
      <c r="BW40" s="60"/>
      <c r="BX40" s="60"/>
      <c r="BY40" s="60"/>
      <c r="BZ40" s="6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9"/>
      <c r="BM41" s="60"/>
      <c r="BN41" s="60"/>
      <c r="BO41" s="60"/>
      <c r="BP41" s="60"/>
      <c r="BQ41" s="60"/>
      <c r="BR41" s="60"/>
      <c r="BS41" s="60"/>
      <c r="BT41" s="60"/>
      <c r="BU41" s="60"/>
      <c r="BV41" s="60"/>
      <c r="BW41" s="60"/>
      <c r="BX41" s="60"/>
      <c r="BY41" s="60"/>
      <c r="BZ41" s="6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9"/>
      <c r="BM42" s="60"/>
      <c r="BN42" s="60"/>
      <c r="BO42" s="60"/>
      <c r="BP42" s="60"/>
      <c r="BQ42" s="60"/>
      <c r="BR42" s="60"/>
      <c r="BS42" s="60"/>
      <c r="BT42" s="60"/>
      <c r="BU42" s="60"/>
      <c r="BV42" s="60"/>
      <c r="BW42" s="60"/>
      <c r="BX42" s="60"/>
      <c r="BY42" s="60"/>
      <c r="BZ42" s="6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9"/>
      <c r="BM43" s="60"/>
      <c r="BN43" s="60"/>
      <c r="BO43" s="60"/>
      <c r="BP43" s="60"/>
      <c r="BQ43" s="60"/>
      <c r="BR43" s="60"/>
      <c r="BS43" s="60"/>
      <c r="BT43" s="60"/>
      <c r="BU43" s="60"/>
      <c r="BV43" s="60"/>
      <c r="BW43" s="60"/>
      <c r="BX43" s="60"/>
      <c r="BY43" s="60"/>
      <c r="BZ43" s="6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9"/>
      <c r="BM44" s="60"/>
      <c r="BN44" s="60"/>
      <c r="BO44" s="60"/>
      <c r="BP44" s="60"/>
      <c r="BQ44" s="60"/>
      <c r="BR44" s="60"/>
      <c r="BS44" s="60"/>
      <c r="BT44" s="60"/>
      <c r="BU44" s="60"/>
      <c r="BV44" s="60"/>
      <c r="BW44" s="60"/>
      <c r="BX44" s="60"/>
      <c r="BY44" s="60"/>
      <c r="BZ44" s="6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9" t="s">
        <v>104</v>
      </c>
      <c r="BM47" s="80"/>
      <c r="BN47" s="80"/>
      <c r="BO47" s="80"/>
      <c r="BP47" s="80"/>
      <c r="BQ47" s="80"/>
      <c r="BR47" s="80"/>
      <c r="BS47" s="80"/>
      <c r="BT47" s="80"/>
      <c r="BU47" s="80"/>
      <c r="BV47" s="80"/>
      <c r="BW47" s="80"/>
      <c r="BX47" s="80"/>
      <c r="BY47" s="80"/>
      <c r="BZ47" s="8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6"/>
      <c r="C56" s="58" t="s">
        <v>30</v>
      </c>
      <c r="D56" s="58"/>
      <c r="E56" s="58"/>
      <c r="F56" s="58"/>
      <c r="G56" s="58"/>
      <c r="H56" s="58"/>
      <c r="I56" s="58"/>
      <c r="J56" s="58"/>
      <c r="K56" s="58"/>
      <c r="L56" s="58"/>
      <c r="M56" s="58"/>
      <c r="N56" s="58"/>
      <c r="O56" s="58"/>
      <c r="P56" s="58"/>
      <c r="Q56" s="19"/>
      <c r="R56" s="58" t="s">
        <v>31</v>
      </c>
      <c r="S56" s="58"/>
      <c r="T56" s="58"/>
      <c r="U56" s="58"/>
      <c r="V56" s="58"/>
      <c r="W56" s="58"/>
      <c r="X56" s="58"/>
      <c r="Y56" s="58"/>
      <c r="Z56" s="58"/>
      <c r="AA56" s="58"/>
      <c r="AB56" s="58"/>
      <c r="AC56" s="58"/>
      <c r="AD56" s="58"/>
      <c r="AE56" s="58"/>
      <c r="AF56" s="19"/>
      <c r="AG56" s="58" t="s">
        <v>32</v>
      </c>
      <c r="AH56" s="58"/>
      <c r="AI56" s="58"/>
      <c r="AJ56" s="58"/>
      <c r="AK56" s="58"/>
      <c r="AL56" s="58"/>
      <c r="AM56" s="58"/>
      <c r="AN56" s="58"/>
      <c r="AO56" s="58"/>
      <c r="AP56" s="58"/>
      <c r="AQ56" s="58"/>
      <c r="AR56" s="58"/>
      <c r="AS56" s="58"/>
      <c r="AT56" s="58"/>
      <c r="AU56" s="19"/>
      <c r="AV56" s="58" t="s">
        <v>33</v>
      </c>
      <c r="AW56" s="58"/>
      <c r="AX56" s="58"/>
      <c r="AY56" s="58"/>
      <c r="AZ56" s="58"/>
      <c r="BA56" s="58"/>
      <c r="BB56" s="58"/>
      <c r="BC56" s="58"/>
      <c r="BD56" s="58"/>
      <c r="BE56" s="58"/>
      <c r="BF56" s="58"/>
      <c r="BG56" s="58"/>
      <c r="BH56" s="58"/>
      <c r="BI56" s="58"/>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6"/>
      <c r="C57" s="58"/>
      <c r="D57" s="58"/>
      <c r="E57" s="58"/>
      <c r="F57" s="58"/>
      <c r="G57" s="58"/>
      <c r="H57" s="58"/>
      <c r="I57" s="58"/>
      <c r="J57" s="58"/>
      <c r="K57" s="58"/>
      <c r="L57" s="58"/>
      <c r="M57" s="58"/>
      <c r="N57" s="58"/>
      <c r="O57" s="58"/>
      <c r="P57" s="58"/>
      <c r="Q57" s="19"/>
      <c r="R57" s="58"/>
      <c r="S57" s="58"/>
      <c r="T57" s="58"/>
      <c r="U57" s="58"/>
      <c r="V57" s="58"/>
      <c r="W57" s="58"/>
      <c r="X57" s="58"/>
      <c r="Y57" s="58"/>
      <c r="Z57" s="58"/>
      <c r="AA57" s="58"/>
      <c r="AB57" s="58"/>
      <c r="AC57" s="58"/>
      <c r="AD57" s="58"/>
      <c r="AE57" s="58"/>
      <c r="AF57" s="19"/>
      <c r="AG57" s="58"/>
      <c r="AH57" s="58"/>
      <c r="AI57" s="58"/>
      <c r="AJ57" s="58"/>
      <c r="AK57" s="58"/>
      <c r="AL57" s="58"/>
      <c r="AM57" s="58"/>
      <c r="AN57" s="58"/>
      <c r="AO57" s="58"/>
      <c r="AP57" s="58"/>
      <c r="AQ57" s="58"/>
      <c r="AR57" s="58"/>
      <c r="AS57" s="58"/>
      <c r="AT57" s="58"/>
      <c r="AU57" s="19"/>
      <c r="AV57" s="58"/>
      <c r="AW57" s="58"/>
      <c r="AX57" s="58"/>
      <c r="AY57" s="58"/>
      <c r="AZ57" s="58"/>
      <c r="BA57" s="58"/>
      <c r="BB57" s="58"/>
      <c r="BC57" s="58"/>
      <c r="BD57" s="58"/>
      <c r="BE57" s="58"/>
      <c r="BF57" s="58"/>
      <c r="BG57" s="58"/>
      <c r="BH57" s="58"/>
      <c r="BI57" s="58"/>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79"/>
      <c r="BM60" s="80"/>
      <c r="BN60" s="80"/>
      <c r="BO60" s="80"/>
      <c r="BP60" s="80"/>
      <c r="BQ60" s="80"/>
      <c r="BR60" s="80"/>
      <c r="BS60" s="80"/>
      <c r="BT60" s="80"/>
      <c r="BU60" s="80"/>
      <c r="BV60" s="80"/>
      <c r="BW60" s="80"/>
      <c r="BX60" s="80"/>
      <c r="BY60" s="80"/>
      <c r="BZ60" s="81"/>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79"/>
      <c r="BM61" s="80"/>
      <c r="BN61" s="80"/>
      <c r="BO61" s="80"/>
      <c r="BP61" s="80"/>
      <c r="BQ61" s="80"/>
      <c r="BR61" s="80"/>
      <c r="BS61" s="80"/>
      <c r="BT61" s="80"/>
      <c r="BU61" s="80"/>
      <c r="BV61" s="80"/>
      <c r="BW61" s="80"/>
      <c r="BX61" s="80"/>
      <c r="BY61" s="80"/>
      <c r="BZ61" s="8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106</v>
      </c>
      <c r="BM66" s="80"/>
      <c r="BN66" s="80"/>
      <c r="BO66" s="80"/>
      <c r="BP66" s="80"/>
      <c r="BQ66" s="80"/>
      <c r="BR66" s="80"/>
      <c r="BS66" s="80"/>
      <c r="BT66" s="80"/>
      <c r="BU66" s="80"/>
      <c r="BV66" s="80"/>
      <c r="BW66" s="80"/>
      <c r="BX66" s="80"/>
      <c r="BY66" s="80"/>
      <c r="BZ66" s="8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6"/>
      <c r="C79" s="58" t="s">
        <v>36</v>
      </c>
      <c r="D79" s="58"/>
      <c r="E79" s="58"/>
      <c r="F79" s="58"/>
      <c r="G79" s="58"/>
      <c r="H79" s="58"/>
      <c r="I79" s="58"/>
      <c r="J79" s="58"/>
      <c r="K79" s="58"/>
      <c r="L79" s="58"/>
      <c r="M79" s="58"/>
      <c r="N79" s="58"/>
      <c r="O79" s="58"/>
      <c r="P79" s="58"/>
      <c r="Q79" s="58"/>
      <c r="R79" s="58"/>
      <c r="S79" s="58"/>
      <c r="T79" s="58"/>
      <c r="U79" s="19"/>
      <c r="V79" s="19"/>
      <c r="W79" s="58" t="s">
        <v>37</v>
      </c>
      <c r="X79" s="58"/>
      <c r="Y79" s="58"/>
      <c r="Z79" s="58"/>
      <c r="AA79" s="58"/>
      <c r="AB79" s="58"/>
      <c r="AC79" s="58"/>
      <c r="AD79" s="58"/>
      <c r="AE79" s="58"/>
      <c r="AF79" s="58"/>
      <c r="AG79" s="58"/>
      <c r="AH79" s="58"/>
      <c r="AI79" s="58"/>
      <c r="AJ79" s="58"/>
      <c r="AK79" s="58"/>
      <c r="AL79" s="58"/>
      <c r="AM79" s="58"/>
      <c r="AN79" s="58"/>
      <c r="AO79" s="19"/>
      <c r="AP79" s="19"/>
      <c r="AQ79" s="58" t="s">
        <v>38</v>
      </c>
      <c r="AR79" s="58"/>
      <c r="AS79" s="58"/>
      <c r="AT79" s="58"/>
      <c r="AU79" s="58"/>
      <c r="AV79" s="58"/>
      <c r="AW79" s="58"/>
      <c r="AX79" s="58"/>
      <c r="AY79" s="58"/>
      <c r="AZ79" s="58"/>
      <c r="BA79" s="58"/>
      <c r="BB79" s="58"/>
      <c r="BC79" s="58"/>
      <c r="BD79" s="58"/>
      <c r="BE79" s="58"/>
      <c r="BF79" s="58"/>
      <c r="BG79" s="58"/>
      <c r="BH79" s="58"/>
      <c r="BI79" s="17"/>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6"/>
      <c r="C80" s="58"/>
      <c r="D80" s="58"/>
      <c r="E80" s="58"/>
      <c r="F80" s="58"/>
      <c r="G80" s="58"/>
      <c r="H80" s="58"/>
      <c r="I80" s="58"/>
      <c r="J80" s="58"/>
      <c r="K80" s="58"/>
      <c r="L80" s="58"/>
      <c r="M80" s="58"/>
      <c r="N80" s="58"/>
      <c r="O80" s="58"/>
      <c r="P80" s="58"/>
      <c r="Q80" s="58"/>
      <c r="R80" s="58"/>
      <c r="S80" s="58"/>
      <c r="T80" s="58"/>
      <c r="U80" s="19"/>
      <c r="V80" s="19"/>
      <c r="W80" s="58"/>
      <c r="X80" s="58"/>
      <c r="Y80" s="58"/>
      <c r="Z80" s="58"/>
      <c r="AA80" s="58"/>
      <c r="AB80" s="58"/>
      <c r="AC80" s="58"/>
      <c r="AD80" s="58"/>
      <c r="AE80" s="58"/>
      <c r="AF80" s="58"/>
      <c r="AG80" s="58"/>
      <c r="AH80" s="58"/>
      <c r="AI80" s="58"/>
      <c r="AJ80" s="58"/>
      <c r="AK80" s="58"/>
      <c r="AL80" s="58"/>
      <c r="AM80" s="58"/>
      <c r="AN80" s="58"/>
      <c r="AO80" s="19"/>
      <c r="AP80" s="19"/>
      <c r="AQ80" s="58"/>
      <c r="AR80" s="58"/>
      <c r="AS80" s="58"/>
      <c r="AT80" s="58"/>
      <c r="AU80" s="58"/>
      <c r="AV80" s="58"/>
      <c r="AW80" s="58"/>
      <c r="AX80" s="58"/>
      <c r="AY80" s="58"/>
      <c r="AZ80" s="58"/>
      <c r="BA80" s="58"/>
      <c r="BB80" s="58"/>
      <c r="BC80" s="58"/>
      <c r="BD80" s="58"/>
      <c r="BE80" s="58"/>
      <c r="BF80" s="58"/>
      <c r="BG80" s="58"/>
      <c r="BH80" s="58"/>
      <c r="BI80" s="17"/>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x14ac:dyDescent="0.15">
      <c r="C83" s="2" t="s">
        <v>39</v>
      </c>
    </row>
  </sheetData>
  <sheetProtection password="B501" sheet="1" objects="1" scenarios="1" formatCells="0" formatColumns="0" formatRows="0"/>
  <mergeCells count="53">
    <mergeCell ref="B60:BJ61"/>
    <mergeCell ref="BL47:BZ63"/>
    <mergeCell ref="BL64:BZ65"/>
    <mergeCell ref="C79:T80"/>
    <mergeCell ref="W79:AN80"/>
    <mergeCell ref="AQ79:BH80"/>
    <mergeCell ref="BL66:BZ82"/>
    <mergeCell ref="BL45:BZ46"/>
    <mergeCell ref="C56:P57"/>
    <mergeCell ref="R56:AE57"/>
    <mergeCell ref="AG56:AT57"/>
    <mergeCell ref="AV56:BI57"/>
    <mergeCell ref="AY10:BF10"/>
    <mergeCell ref="BL10:BM10"/>
    <mergeCell ref="BL11:BZ13"/>
    <mergeCell ref="B14:BJ15"/>
    <mergeCell ref="BL14:BZ15"/>
    <mergeCell ref="B10:I10"/>
    <mergeCell ref="J10:Q10"/>
    <mergeCell ref="R10:Y10"/>
    <mergeCell ref="Z10:AG10"/>
    <mergeCell ref="AI10:AP10"/>
    <mergeCell ref="AQ10:AX10"/>
    <mergeCell ref="C34:P35"/>
    <mergeCell ref="R34:AE35"/>
    <mergeCell ref="AG34:AT35"/>
    <mergeCell ref="AV34:BI35"/>
    <mergeCell ref="BL16:BZ44"/>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x14ac:dyDescent="0.15">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2014</v>
      </c>
      <c r="C6" s="31">
        <f t="shared" ref="C6:V6" si="3">C7</f>
        <v>473065</v>
      </c>
      <c r="D6" s="31">
        <f t="shared" si="3"/>
        <v>46</v>
      </c>
      <c r="E6" s="31">
        <f t="shared" si="3"/>
        <v>1</v>
      </c>
      <c r="F6" s="31">
        <f t="shared" si="3"/>
        <v>0</v>
      </c>
      <c r="G6" s="31">
        <f t="shared" si="3"/>
        <v>5</v>
      </c>
      <c r="H6" s="31" t="str">
        <f t="shared" si="3"/>
        <v>沖縄県　今帰仁村</v>
      </c>
      <c r="I6" s="31" t="str">
        <f t="shared" si="3"/>
        <v>法適用</v>
      </c>
      <c r="J6" s="31" t="str">
        <f t="shared" si="3"/>
        <v>水道事業</v>
      </c>
      <c r="K6" s="31" t="str">
        <f t="shared" si="3"/>
        <v>簡易水道事業</v>
      </c>
      <c r="L6" s="31" t="str">
        <f t="shared" si="3"/>
        <v>C2</v>
      </c>
      <c r="M6" s="32" t="str">
        <f t="shared" si="3"/>
        <v>-</v>
      </c>
      <c r="N6" s="32">
        <f t="shared" si="3"/>
        <v>64.7</v>
      </c>
      <c r="O6" s="32">
        <f t="shared" si="3"/>
        <v>100</v>
      </c>
      <c r="P6" s="32">
        <f t="shared" si="3"/>
        <v>3051</v>
      </c>
      <c r="Q6" s="32">
        <f t="shared" si="3"/>
        <v>9628</v>
      </c>
      <c r="R6" s="32">
        <f t="shared" si="3"/>
        <v>39.93</v>
      </c>
      <c r="S6" s="32">
        <f t="shared" si="3"/>
        <v>241.12</v>
      </c>
      <c r="T6" s="32">
        <f t="shared" si="3"/>
        <v>9247</v>
      </c>
      <c r="U6" s="32">
        <f t="shared" si="3"/>
        <v>39.93</v>
      </c>
      <c r="V6" s="32">
        <f t="shared" si="3"/>
        <v>231.58</v>
      </c>
      <c r="W6" s="33" t="str">
        <f>IF(W7="",NA(),W7)</f>
        <v>-</v>
      </c>
      <c r="X6" s="33" t="str">
        <f t="shared" ref="X6:AF6" si="4">IF(X7="",NA(),X7)</f>
        <v>-</v>
      </c>
      <c r="Y6" s="33" t="str">
        <f t="shared" si="4"/>
        <v>-</v>
      </c>
      <c r="Z6" s="33" t="str">
        <f t="shared" si="4"/>
        <v>-</v>
      </c>
      <c r="AA6" s="33">
        <f t="shared" si="4"/>
        <v>80.77</v>
      </c>
      <c r="AB6" s="33" t="str">
        <f t="shared" si="4"/>
        <v>-</v>
      </c>
      <c r="AC6" s="33" t="str">
        <f t="shared" si="4"/>
        <v>-</v>
      </c>
      <c r="AD6" s="33" t="str">
        <f t="shared" si="4"/>
        <v>-</v>
      </c>
      <c r="AE6" s="33" t="str">
        <f t="shared" si="4"/>
        <v>-</v>
      </c>
      <c r="AF6" s="33">
        <f t="shared" si="4"/>
        <v>86.23</v>
      </c>
      <c r="AG6" s="32" t="str">
        <f>IF(AG7="","",IF(AG7="-","【-】","【"&amp;SUBSTITUTE(TEXT(AG7,"#,##0.00"),"-","△")&amp;"】"))</f>
        <v>【102.45】</v>
      </c>
      <c r="AH6" s="33" t="str">
        <f>IF(AH7="",NA(),AH7)</f>
        <v>-</v>
      </c>
      <c r="AI6" s="33" t="str">
        <f t="shared" ref="AI6:AQ6" si="5">IF(AI7="",NA(),AI7)</f>
        <v>-</v>
      </c>
      <c r="AJ6" s="33" t="str">
        <f t="shared" si="5"/>
        <v>-</v>
      </c>
      <c r="AK6" s="33" t="str">
        <f t="shared" si="5"/>
        <v>-</v>
      </c>
      <c r="AL6" s="33">
        <f t="shared" si="5"/>
        <v>45.11</v>
      </c>
      <c r="AM6" s="33" t="str">
        <f t="shared" si="5"/>
        <v>-</v>
      </c>
      <c r="AN6" s="33" t="str">
        <f t="shared" si="5"/>
        <v>-</v>
      </c>
      <c r="AO6" s="33" t="str">
        <f t="shared" si="5"/>
        <v>-</v>
      </c>
      <c r="AP6" s="33" t="str">
        <f t="shared" si="5"/>
        <v>-</v>
      </c>
      <c r="AQ6" s="33">
        <f t="shared" si="5"/>
        <v>44.02</v>
      </c>
      <c r="AR6" s="32" t="str">
        <f>IF(AR7="","",IF(AR7="-","【-】","【"&amp;SUBSTITUTE(TEXT(AR7,"#,##0.00"),"-","△")&amp;"】"))</f>
        <v>【44.53】</v>
      </c>
      <c r="AS6" s="33" t="str">
        <f>IF(AS7="",NA(),AS7)</f>
        <v>-</v>
      </c>
      <c r="AT6" s="33" t="str">
        <f t="shared" ref="AT6:BB6" si="6">IF(AT7="",NA(),AT7)</f>
        <v>-</v>
      </c>
      <c r="AU6" s="33" t="str">
        <f t="shared" si="6"/>
        <v>-</v>
      </c>
      <c r="AV6" s="33" t="str">
        <f t="shared" si="6"/>
        <v>-</v>
      </c>
      <c r="AW6" s="33">
        <f t="shared" si="6"/>
        <v>80.17</v>
      </c>
      <c r="AX6" s="33" t="str">
        <f t="shared" si="6"/>
        <v>-</v>
      </c>
      <c r="AY6" s="33" t="str">
        <f t="shared" si="6"/>
        <v>-</v>
      </c>
      <c r="AZ6" s="33" t="str">
        <f t="shared" si="6"/>
        <v>-</v>
      </c>
      <c r="BA6" s="33" t="str">
        <f t="shared" si="6"/>
        <v>-</v>
      </c>
      <c r="BB6" s="33">
        <f t="shared" si="6"/>
        <v>159.97999999999999</v>
      </c>
      <c r="BC6" s="32" t="str">
        <f>IF(BC7="","",IF(BC7="-","【-】","【"&amp;SUBSTITUTE(TEXT(BC7,"#,##0.00"),"-","△")&amp;"】"))</f>
        <v>【299.05】</v>
      </c>
      <c r="BD6" s="33" t="str">
        <f>IF(BD7="",NA(),BD7)</f>
        <v>-</v>
      </c>
      <c r="BE6" s="33" t="str">
        <f t="shared" ref="BE6:BM6" si="7">IF(BE7="",NA(),BE7)</f>
        <v>-</v>
      </c>
      <c r="BF6" s="33" t="str">
        <f t="shared" si="7"/>
        <v>-</v>
      </c>
      <c r="BG6" s="33" t="str">
        <f t="shared" si="7"/>
        <v>-</v>
      </c>
      <c r="BH6" s="33">
        <f t="shared" si="7"/>
        <v>961.62</v>
      </c>
      <c r="BI6" s="33" t="str">
        <f t="shared" si="7"/>
        <v>-</v>
      </c>
      <c r="BJ6" s="33" t="str">
        <f t="shared" si="7"/>
        <v>-</v>
      </c>
      <c r="BK6" s="33" t="str">
        <f t="shared" si="7"/>
        <v>-</v>
      </c>
      <c r="BL6" s="33" t="str">
        <f t="shared" si="7"/>
        <v>-</v>
      </c>
      <c r="BM6" s="33">
        <f t="shared" si="7"/>
        <v>799.86</v>
      </c>
      <c r="BN6" s="32" t="str">
        <f>IF(BN7="","",IF(BN7="-","【-】","【"&amp;SUBSTITUTE(TEXT(BN7,"#,##0.00"),"-","△")&amp;"】"))</f>
        <v>【911.88】</v>
      </c>
      <c r="BO6" s="33" t="str">
        <f>IF(BO7="",NA(),BO7)</f>
        <v>-</v>
      </c>
      <c r="BP6" s="33" t="str">
        <f t="shared" ref="BP6:BX6" si="8">IF(BP7="",NA(),BP7)</f>
        <v>-</v>
      </c>
      <c r="BQ6" s="33" t="str">
        <f t="shared" si="8"/>
        <v>-</v>
      </c>
      <c r="BR6" s="33" t="str">
        <f t="shared" si="8"/>
        <v>-</v>
      </c>
      <c r="BS6" s="33">
        <f t="shared" si="8"/>
        <v>66.47</v>
      </c>
      <c r="BT6" s="33" t="str">
        <f t="shared" si="8"/>
        <v>-</v>
      </c>
      <c r="BU6" s="33" t="str">
        <f t="shared" si="8"/>
        <v>-</v>
      </c>
      <c r="BV6" s="33" t="str">
        <f t="shared" si="8"/>
        <v>-</v>
      </c>
      <c r="BW6" s="33" t="str">
        <f t="shared" si="8"/>
        <v>-</v>
      </c>
      <c r="BX6" s="33">
        <f t="shared" si="8"/>
        <v>73.56</v>
      </c>
      <c r="BY6" s="32" t="str">
        <f>IF(BY7="","",IF(BY7="-","【-】","【"&amp;SUBSTITUTE(TEXT(BY7,"#,##0.00"),"-","△")&amp;"】"))</f>
        <v>【64.84】</v>
      </c>
      <c r="BZ6" s="33" t="str">
        <f>IF(BZ7="",NA(),BZ7)</f>
        <v>-</v>
      </c>
      <c r="CA6" s="33" t="str">
        <f t="shared" ref="CA6:CI6" si="9">IF(CA7="",NA(),CA7)</f>
        <v>-</v>
      </c>
      <c r="CB6" s="33" t="str">
        <f t="shared" si="9"/>
        <v>-</v>
      </c>
      <c r="CC6" s="33" t="str">
        <f t="shared" si="9"/>
        <v>-</v>
      </c>
      <c r="CD6" s="33">
        <f t="shared" si="9"/>
        <v>260.81</v>
      </c>
      <c r="CE6" s="33" t="str">
        <f t="shared" si="9"/>
        <v>-</v>
      </c>
      <c r="CF6" s="33" t="str">
        <f t="shared" si="9"/>
        <v>-</v>
      </c>
      <c r="CG6" s="33" t="str">
        <f t="shared" si="9"/>
        <v>-</v>
      </c>
      <c r="CH6" s="33" t="str">
        <f t="shared" si="9"/>
        <v>-</v>
      </c>
      <c r="CI6" s="33">
        <f t="shared" si="9"/>
        <v>239.85</v>
      </c>
      <c r="CJ6" s="32" t="str">
        <f>IF(CJ7="","",IF(CJ7="-","【-】","【"&amp;SUBSTITUTE(TEXT(CJ7,"#,##0.00"),"-","△")&amp;"】"))</f>
        <v>【295.00】</v>
      </c>
      <c r="CK6" s="33" t="str">
        <f>IF(CK7="",NA(),CK7)</f>
        <v>-</v>
      </c>
      <c r="CL6" s="33" t="str">
        <f t="shared" ref="CL6:CT6" si="10">IF(CL7="",NA(),CL7)</f>
        <v>-</v>
      </c>
      <c r="CM6" s="33" t="str">
        <f t="shared" si="10"/>
        <v>-</v>
      </c>
      <c r="CN6" s="33" t="str">
        <f t="shared" si="10"/>
        <v>-</v>
      </c>
      <c r="CO6" s="33">
        <f t="shared" si="10"/>
        <v>74.89</v>
      </c>
      <c r="CP6" s="33" t="str">
        <f t="shared" si="10"/>
        <v>-</v>
      </c>
      <c r="CQ6" s="33" t="str">
        <f t="shared" si="10"/>
        <v>-</v>
      </c>
      <c r="CR6" s="33" t="str">
        <f t="shared" si="10"/>
        <v>-</v>
      </c>
      <c r="CS6" s="33" t="str">
        <f t="shared" si="10"/>
        <v>-</v>
      </c>
      <c r="CT6" s="33">
        <f t="shared" si="10"/>
        <v>61</v>
      </c>
      <c r="CU6" s="32" t="str">
        <f>IF(CU7="","",IF(CU7="-","【-】","【"&amp;SUBSTITUTE(TEXT(CU7,"#,##0.00"),"-","△")&amp;"】"))</f>
        <v>【56.21】</v>
      </c>
      <c r="CV6" s="33" t="str">
        <f>IF(CV7="",NA(),CV7)</f>
        <v>-</v>
      </c>
      <c r="CW6" s="33" t="str">
        <f t="shared" ref="CW6:DE6" si="11">IF(CW7="",NA(),CW7)</f>
        <v>-</v>
      </c>
      <c r="CX6" s="33" t="str">
        <f t="shared" si="11"/>
        <v>-</v>
      </c>
      <c r="CY6" s="33" t="str">
        <f t="shared" si="11"/>
        <v>-</v>
      </c>
      <c r="CZ6" s="33">
        <f t="shared" si="11"/>
        <v>88.63</v>
      </c>
      <c r="DA6" s="33" t="str">
        <f t="shared" si="11"/>
        <v>-</v>
      </c>
      <c r="DB6" s="33" t="str">
        <f t="shared" si="11"/>
        <v>-</v>
      </c>
      <c r="DC6" s="33" t="str">
        <f t="shared" si="11"/>
        <v>-</v>
      </c>
      <c r="DD6" s="33" t="str">
        <f t="shared" si="11"/>
        <v>-</v>
      </c>
      <c r="DE6" s="33">
        <f t="shared" si="11"/>
        <v>84.68</v>
      </c>
      <c r="DF6" s="32" t="str">
        <f>IF(DF7="","",IF(DF7="-","【-】","【"&amp;SUBSTITUTE(TEXT(DF7,"#,##0.00"),"-","△")&amp;"】"))</f>
        <v>【83.92】</v>
      </c>
      <c r="DG6" s="33" t="str">
        <f>IF(DG7="",NA(),DG7)</f>
        <v>-</v>
      </c>
      <c r="DH6" s="33" t="str">
        <f t="shared" ref="DH6:DP6" si="12">IF(DH7="",NA(),DH7)</f>
        <v>-</v>
      </c>
      <c r="DI6" s="33" t="str">
        <f t="shared" si="12"/>
        <v>-</v>
      </c>
      <c r="DJ6" s="33" t="str">
        <f t="shared" si="12"/>
        <v>-</v>
      </c>
      <c r="DK6" s="33">
        <f t="shared" si="12"/>
        <v>4.16</v>
      </c>
      <c r="DL6" s="33" t="str">
        <f t="shared" si="12"/>
        <v>-</v>
      </c>
      <c r="DM6" s="33" t="str">
        <f t="shared" si="12"/>
        <v>-</v>
      </c>
      <c r="DN6" s="33" t="str">
        <f t="shared" si="12"/>
        <v>-</v>
      </c>
      <c r="DO6" s="33" t="str">
        <f t="shared" si="12"/>
        <v>-</v>
      </c>
      <c r="DP6" s="33">
        <f t="shared" si="12"/>
        <v>27.03</v>
      </c>
      <c r="DQ6" s="32" t="str">
        <f>IF(DQ7="","",IF(DQ7="-","【-】","【"&amp;SUBSTITUTE(TEXT(DQ7,"#,##0.00"),"-","△")&amp;"】"))</f>
        <v>【33.71】</v>
      </c>
      <c r="DR6" s="33" t="str">
        <f>IF(DR7="",NA(),DR7)</f>
        <v>-</v>
      </c>
      <c r="DS6" s="33" t="str">
        <f t="shared" ref="DS6:EA6" si="13">IF(DS7="",NA(),DS7)</f>
        <v>-</v>
      </c>
      <c r="DT6" s="33" t="str">
        <f t="shared" si="13"/>
        <v>-</v>
      </c>
      <c r="DU6" s="33" t="str">
        <f t="shared" si="13"/>
        <v>-</v>
      </c>
      <c r="DV6" s="33">
        <f t="shared" si="13"/>
        <v>15.57</v>
      </c>
      <c r="DW6" s="33" t="str">
        <f t="shared" si="13"/>
        <v>-</v>
      </c>
      <c r="DX6" s="33" t="str">
        <f t="shared" si="13"/>
        <v>-</v>
      </c>
      <c r="DY6" s="33" t="str">
        <f t="shared" si="13"/>
        <v>-</v>
      </c>
      <c r="DZ6" s="33" t="str">
        <f t="shared" si="13"/>
        <v>-</v>
      </c>
      <c r="EA6" s="33">
        <f t="shared" si="13"/>
        <v>4.0999999999999996</v>
      </c>
      <c r="EB6" s="32" t="str">
        <f>IF(EB7="","",IF(EB7="-","【-】","【"&amp;SUBSTITUTE(TEXT(EB7,"#,##0.00"),"-","△")&amp;"】"))</f>
        <v>【5.85】</v>
      </c>
      <c r="EC6" s="33" t="str">
        <f>IF(EC7="",NA(),EC7)</f>
        <v>-</v>
      </c>
      <c r="ED6" s="33" t="str">
        <f t="shared" ref="ED6:EL6" si="14">IF(ED7="",NA(),ED7)</f>
        <v>-</v>
      </c>
      <c r="EE6" s="33" t="str">
        <f t="shared" si="14"/>
        <v>-</v>
      </c>
      <c r="EF6" s="33" t="str">
        <f t="shared" si="14"/>
        <v>-</v>
      </c>
      <c r="EG6" s="33">
        <f t="shared" si="14"/>
        <v>5.51</v>
      </c>
      <c r="EH6" s="33" t="str">
        <f t="shared" si="14"/>
        <v>-</v>
      </c>
      <c r="EI6" s="33" t="str">
        <f t="shared" si="14"/>
        <v>-</v>
      </c>
      <c r="EJ6" s="33" t="str">
        <f t="shared" si="14"/>
        <v>-</v>
      </c>
      <c r="EK6" s="33" t="str">
        <f t="shared" si="14"/>
        <v>-</v>
      </c>
      <c r="EL6" s="33">
        <f t="shared" si="14"/>
        <v>1.61</v>
      </c>
      <c r="EM6" s="32" t="str">
        <f>IF(EM7="","",IF(EM7="-","【-】","【"&amp;SUBSTITUTE(TEXT(EM7,"#,##0.00"),"-","△")&amp;"】"))</f>
        <v>【1.05】</v>
      </c>
    </row>
    <row r="7" spans="1:143" s="34" customFormat="1" x14ac:dyDescent="0.15">
      <c r="A7" s="26"/>
      <c r="B7" s="35">
        <v>2014</v>
      </c>
      <c r="C7" s="35">
        <v>473065</v>
      </c>
      <c r="D7" s="35">
        <v>46</v>
      </c>
      <c r="E7" s="35">
        <v>1</v>
      </c>
      <c r="F7" s="35">
        <v>0</v>
      </c>
      <c r="G7" s="35">
        <v>5</v>
      </c>
      <c r="H7" s="35" t="s">
        <v>93</v>
      </c>
      <c r="I7" s="35" t="s">
        <v>94</v>
      </c>
      <c r="J7" s="35" t="s">
        <v>95</v>
      </c>
      <c r="K7" s="35" t="s">
        <v>96</v>
      </c>
      <c r="L7" s="35" t="s">
        <v>97</v>
      </c>
      <c r="M7" s="36" t="s">
        <v>98</v>
      </c>
      <c r="N7" s="36">
        <v>64.7</v>
      </c>
      <c r="O7" s="36">
        <v>100</v>
      </c>
      <c r="P7" s="36">
        <v>3051</v>
      </c>
      <c r="Q7" s="36">
        <v>9628</v>
      </c>
      <c r="R7" s="36">
        <v>39.93</v>
      </c>
      <c r="S7" s="36">
        <v>241.12</v>
      </c>
      <c r="T7" s="36">
        <v>9247</v>
      </c>
      <c r="U7" s="36">
        <v>39.93</v>
      </c>
      <c r="V7" s="36">
        <v>231.58</v>
      </c>
      <c r="W7" s="36" t="s">
        <v>98</v>
      </c>
      <c r="X7" s="36" t="s">
        <v>98</v>
      </c>
      <c r="Y7" s="36" t="s">
        <v>98</v>
      </c>
      <c r="Z7" s="36" t="s">
        <v>98</v>
      </c>
      <c r="AA7" s="36">
        <v>80.77</v>
      </c>
      <c r="AB7" s="36" t="s">
        <v>98</v>
      </c>
      <c r="AC7" s="36" t="s">
        <v>98</v>
      </c>
      <c r="AD7" s="36" t="s">
        <v>98</v>
      </c>
      <c r="AE7" s="36" t="s">
        <v>98</v>
      </c>
      <c r="AF7" s="36">
        <v>86.23</v>
      </c>
      <c r="AG7" s="36">
        <v>102.45</v>
      </c>
      <c r="AH7" s="36" t="s">
        <v>98</v>
      </c>
      <c r="AI7" s="36" t="s">
        <v>98</v>
      </c>
      <c r="AJ7" s="36" t="s">
        <v>98</v>
      </c>
      <c r="AK7" s="36" t="s">
        <v>98</v>
      </c>
      <c r="AL7" s="36">
        <v>45.11</v>
      </c>
      <c r="AM7" s="36" t="s">
        <v>98</v>
      </c>
      <c r="AN7" s="36" t="s">
        <v>98</v>
      </c>
      <c r="AO7" s="36" t="s">
        <v>98</v>
      </c>
      <c r="AP7" s="36" t="s">
        <v>98</v>
      </c>
      <c r="AQ7" s="36">
        <v>44.02</v>
      </c>
      <c r="AR7" s="36">
        <v>44.53</v>
      </c>
      <c r="AS7" s="36" t="s">
        <v>98</v>
      </c>
      <c r="AT7" s="36" t="s">
        <v>98</v>
      </c>
      <c r="AU7" s="36" t="s">
        <v>98</v>
      </c>
      <c r="AV7" s="36" t="s">
        <v>98</v>
      </c>
      <c r="AW7" s="36">
        <v>80.17</v>
      </c>
      <c r="AX7" s="36" t="s">
        <v>98</v>
      </c>
      <c r="AY7" s="36" t="s">
        <v>98</v>
      </c>
      <c r="AZ7" s="36" t="s">
        <v>98</v>
      </c>
      <c r="BA7" s="36" t="s">
        <v>98</v>
      </c>
      <c r="BB7" s="36">
        <v>159.97999999999999</v>
      </c>
      <c r="BC7" s="36">
        <v>299.05</v>
      </c>
      <c r="BD7" s="36" t="s">
        <v>98</v>
      </c>
      <c r="BE7" s="36" t="s">
        <v>98</v>
      </c>
      <c r="BF7" s="36" t="s">
        <v>98</v>
      </c>
      <c r="BG7" s="36" t="s">
        <v>98</v>
      </c>
      <c r="BH7" s="36">
        <v>961.62</v>
      </c>
      <c r="BI7" s="36" t="s">
        <v>98</v>
      </c>
      <c r="BJ7" s="36" t="s">
        <v>98</v>
      </c>
      <c r="BK7" s="36" t="s">
        <v>98</v>
      </c>
      <c r="BL7" s="36" t="s">
        <v>98</v>
      </c>
      <c r="BM7" s="36">
        <v>799.86</v>
      </c>
      <c r="BN7" s="36">
        <v>911.88</v>
      </c>
      <c r="BO7" s="36" t="s">
        <v>98</v>
      </c>
      <c r="BP7" s="36" t="s">
        <v>98</v>
      </c>
      <c r="BQ7" s="36" t="s">
        <v>98</v>
      </c>
      <c r="BR7" s="36" t="s">
        <v>98</v>
      </c>
      <c r="BS7" s="36">
        <v>66.47</v>
      </c>
      <c r="BT7" s="36" t="s">
        <v>98</v>
      </c>
      <c r="BU7" s="36" t="s">
        <v>98</v>
      </c>
      <c r="BV7" s="36" t="s">
        <v>98</v>
      </c>
      <c r="BW7" s="36" t="s">
        <v>98</v>
      </c>
      <c r="BX7" s="36">
        <v>73.56</v>
      </c>
      <c r="BY7" s="36">
        <v>64.84</v>
      </c>
      <c r="BZ7" s="36" t="s">
        <v>98</v>
      </c>
      <c r="CA7" s="36" t="s">
        <v>98</v>
      </c>
      <c r="CB7" s="36" t="s">
        <v>98</v>
      </c>
      <c r="CC7" s="36" t="s">
        <v>98</v>
      </c>
      <c r="CD7" s="36">
        <v>260.81</v>
      </c>
      <c r="CE7" s="36" t="s">
        <v>98</v>
      </c>
      <c r="CF7" s="36" t="s">
        <v>98</v>
      </c>
      <c r="CG7" s="36" t="s">
        <v>98</v>
      </c>
      <c r="CH7" s="36" t="s">
        <v>98</v>
      </c>
      <c r="CI7" s="36">
        <v>239.85</v>
      </c>
      <c r="CJ7" s="36">
        <v>295</v>
      </c>
      <c r="CK7" s="36" t="s">
        <v>98</v>
      </c>
      <c r="CL7" s="36" t="s">
        <v>98</v>
      </c>
      <c r="CM7" s="36" t="s">
        <v>98</v>
      </c>
      <c r="CN7" s="36" t="s">
        <v>98</v>
      </c>
      <c r="CO7" s="36">
        <v>74.89</v>
      </c>
      <c r="CP7" s="36" t="s">
        <v>98</v>
      </c>
      <c r="CQ7" s="36" t="s">
        <v>98</v>
      </c>
      <c r="CR7" s="36" t="s">
        <v>98</v>
      </c>
      <c r="CS7" s="36" t="s">
        <v>98</v>
      </c>
      <c r="CT7" s="36">
        <v>61</v>
      </c>
      <c r="CU7" s="36">
        <v>56.21</v>
      </c>
      <c r="CV7" s="36" t="s">
        <v>98</v>
      </c>
      <c r="CW7" s="36" t="s">
        <v>98</v>
      </c>
      <c r="CX7" s="36" t="s">
        <v>98</v>
      </c>
      <c r="CY7" s="36" t="s">
        <v>98</v>
      </c>
      <c r="CZ7" s="36">
        <v>88.63</v>
      </c>
      <c r="DA7" s="36" t="s">
        <v>98</v>
      </c>
      <c r="DB7" s="36" t="s">
        <v>98</v>
      </c>
      <c r="DC7" s="36" t="s">
        <v>98</v>
      </c>
      <c r="DD7" s="36" t="s">
        <v>98</v>
      </c>
      <c r="DE7" s="36">
        <v>84.68</v>
      </c>
      <c r="DF7" s="36">
        <v>83.92</v>
      </c>
      <c r="DG7" s="36" t="s">
        <v>98</v>
      </c>
      <c r="DH7" s="36" t="s">
        <v>98</v>
      </c>
      <c r="DI7" s="36" t="s">
        <v>98</v>
      </c>
      <c r="DJ7" s="36" t="s">
        <v>98</v>
      </c>
      <c r="DK7" s="36">
        <v>4.16</v>
      </c>
      <c r="DL7" s="36" t="s">
        <v>98</v>
      </c>
      <c r="DM7" s="36" t="s">
        <v>98</v>
      </c>
      <c r="DN7" s="36" t="s">
        <v>98</v>
      </c>
      <c r="DO7" s="36" t="s">
        <v>98</v>
      </c>
      <c r="DP7" s="36">
        <v>27.03</v>
      </c>
      <c r="DQ7" s="36">
        <v>33.71</v>
      </c>
      <c r="DR7" s="36" t="s">
        <v>98</v>
      </c>
      <c r="DS7" s="36" t="s">
        <v>98</v>
      </c>
      <c r="DT7" s="36" t="s">
        <v>98</v>
      </c>
      <c r="DU7" s="36" t="s">
        <v>98</v>
      </c>
      <c r="DV7" s="36">
        <v>15.57</v>
      </c>
      <c r="DW7" s="36" t="s">
        <v>98</v>
      </c>
      <c r="DX7" s="36" t="s">
        <v>98</v>
      </c>
      <c r="DY7" s="36" t="s">
        <v>98</v>
      </c>
      <c r="DZ7" s="36" t="s">
        <v>98</v>
      </c>
      <c r="EA7" s="36">
        <v>4.0999999999999996</v>
      </c>
      <c r="EB7" s="36">
        <v>5.85</v>
      </c>
      <c r="EC7" s="36" t="s">
        <v>98</v>
      </c>
      <c r="ED7" s="36" t="s">
        <v>98</v>
      </c>
      <c r="EE7" s="36" t="s">
        <v>98</v>
      </c>
      <c r="EF7" s="36" t="s">
        <v>98</v>
      </c>
      <c r="EG7" s="36">
        <v>5.51</v>
      </c>
      <c r="EH7" s="36" t="s">
        <v>98</v>
      </c>
      <c r="EI7" s="36" t="s">
        <v>98</v>
      </c>
      <c r="EJ7" s="36" t="s">
        <v>98</v>
      </c>
      <c r="EK7" s="36" t="s">
        <v>98</v>
      </c>
      <c r="EL7" s="36">
        <v>1.61</v>
      </c>
      <c r="EM7" s="36">
        <v>1.05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2016-02-17T09:44:47Z</cp:lastPrinted>
  <dcterms:created xsi:type="dcterms:W3CDTF">2016-02-03T07:31:21Z</dcterms:created>
  <dcterms:modified xsi:type="dcterms:W3CDTF">2016-02-17T10:40:43Z</dcterms:modified>
</cp:coreProperties>
</file>