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<sst xmlns="http://schemas.openxmlformats.org/spreadsheetml/2006/main" count="221" uniqueCount="111">
  <si>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</si>
  <si>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</si>
  <si>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</si>
  <si>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</si>
  <si>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</si>
  <si>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</si>
  <si>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</si>
  <si>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</si>
  <si>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</si>
  <si>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</si>
  <si>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</si>
  <si>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</si>
  <si>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</si>
  <si>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</si>
  <si>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</si>
  <si>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</si>
  <si>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</si>
  <si>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</si>
  <si>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</si>
  <si>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</si>
  <si>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</si>
  <si>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</si>
  <si>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</si>
  <si>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</si>
  <si>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</si>
  <si>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</si>
  <si>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</si>
  <si>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</si>
  <si>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</si>
  <si>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</si>
  <si>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</si>
  <si>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</si>
  <si>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</si>
  <si>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</si>
  <si>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</si>
  <si>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</si>
  <si>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</si>
  <si>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</si>
  <si>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</si>
  <si>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</si>
  <si>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</si>
  <si>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</si>
  <si>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</si>
  <si>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</si>
  <si>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</si>
  <si>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</si>
  <si>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</si>
  <si>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</si>
  <si>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</si>
  <si>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</si>
  <si>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</si>
  <si>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</si>
  <si>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</si>
  <si>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</si>
  <si>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</si>
  <si>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</si>
  <si>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</si>
  <si>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</si>
  <si>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</si>
  <si>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</si>
  <si>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</si>
  <si>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</si>
  <si>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</si>
  <si>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</si>
  <si>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</si>
  <si>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</si>
  <si>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</si>
  <si>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</si>
  <si>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</si>
  <si>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</si>
  <si>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</si>
  <si>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</si>
  <si>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</si>
  <si>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</si>
  <si>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</si>
  <si>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</si>
  <si>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</si>
  <si>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</si>
  <si>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</si>
  <si>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</si>
  <si>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</si>
  <si>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</si>
  <si>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</si>
  <si>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</si>
  <si>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</si>
  <si>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</si>
  <si>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</si>
  <si>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</si>
  <si>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</si>
  <si>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</si>
  <si>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</si>
  <si>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</si>
  <si>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</si>
  <si>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</si>
  <si>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</si>
  <si>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</si>
  <si>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うるま市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</si>
  <si>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</si>
  <si>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</si>
  <si>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</si>
  <si>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</si>
  <si>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</si>
  <si>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</si>
  <si>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</si>
  <si>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</si>
  <si>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</si>
  <si>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</si>
  <si>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</si>
  <si>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　　　　　　　　　　　　　　　　元利償還金の伸びに比べ料金収入の伸びが緩やかな為に年々減少傾向である。また平成22年度の総収益に占める一般会計繰入金は55.8%で平成26年度は50%に低下しておりこれが収支比率低下の要因であるが、元々操出基準以上の額を受けているため収益率を向上させ基準外操出金を抑制する努力が必要である。　　　　　　　　　　　　　　　　　　　　　　　　　　　　　　　　④　企業債残高対象事業規模比率　　　　　　　　　　　　　　　　　　　　　　　　　　　　　　　類似団体と比べ高い数値になっている。これは投資規模に比べ料金収入が伸びていないことを示しているので水洗化率を向上させていく必要がある。 　　　　　　　　　　　　　　　　　 　⑤　経費回収率　　　　　　　　　　　　　　　　　　　　汚水処理に係る費用の63.53%～65.53%しか使用料で賄えていないことを示しており、適正な使用料収入の確保が必要である。　　　　　　　　　　　　　　　　　　　　　　　　　　　⑥　汚水処理原価　　　　　　　　　　　　　　　　類似団体よりもかなり低く抑えられているので良好な状態と考えます。　　　　　　　　　　　　　　　　　　　　　　　　　　　　　　　　⑦　施設利用率　　　　　　　　　　　　　　　　　　　　　　　　　　　石川終末処理場は適正規模と考えられるが、平成25年度より使用水量より処理場への流入水量が多い（不明水の増加）状態があり雨水の流入が考えられ対策を講じる必要がある。　　　　　　　　　　　　　　　　　　　　　　　⑧　水洗化率　　　　　　　　　　　　　　　　　　　　　　　　年々水洗化率は向上しているが類似団体より未だ低い状態ですので、接続率向上を目指し努力の必要がある。</t>
    <rPh sb="2" eb="5">
      <t>シュウエキテキ</t>
    </rPh>
    <rPh sb="5" eb="7">
      <t>シュウシ</t>
    </rPh>
    <rPh sb="7" eb="9">
      <t>ヒリツ</t>
    </rPh>
    <rPh sb="25" eb="27">
      <t>ガンリ</t>
    </rPh>
    <rPh sb="27" eb="30">
      <t>ショウカンキン</t>
    </rPh>
    <rPh sb="31" eb="32">
      <t>ノ</t>
    </rPh>
    <rPh sb="34" eb="35">
      <t>クラ</t>
    </rPh>
    <rPh sb="36" eb="38">
      <t>リョウキン</t>
    </rPh>
    <rPh sb="38" eb="40">
      <t>シュウニュウ</t>
    </rPh>
    <rPh sb="41" eb="42">
      <t>ノ</t>
    </rPh>
    <rPh sb="44" eb="45">
      <t>ユル</t>
    </rPh>
    <rPh sb="48" eb="49">
      <t>タメ</t>
    </rPh>
    <rPh sb="50" eb="52">
      <t>ネンネン</t>
    </rPh>
    <rPh sb="52" eb="54">
      <t>ゲンショウ</t>
    </rPh>
    <rPh sb="54" eb="56">
      <t>ケイコウ</t>
    </rPh>
    <rPh sb="62" eb="64">
      <t>ヘイセイ</t>
    </rPh>
    <rPh sb="66" eb="68">
      <t>ネンド</t>
    </rPh>
    <rPh sb="69" eb="72">
      <t>ソウシュウエキ</t>
    </rPh>
    <rPh sb="73" eb="74">
      <t>シ</t>
    </rPh>
    <rPh sb="76" eb="78">
      <t>イッパン</t>
    </rPh>
    <rPh sb="78" eb="80">
      <t>カイケイ</t>
    </rPh>
    <rPh sb="80" eb="83">
      <t>クリイレキン</t>
    </rPh>
    <rPh sb="90" eb="92">
      <t>ヘイセイ</t>
    </rPh>
    <rPh sb="94" eb="96">
      <t>ネンド</t>
    </rPh>
    <rPh sb="101" eb="103">
      <t>テイカ</t>
    </rPh>
    <rPh sb="110" eb="112">
      <t>シュウシ</t>
    </rPh>
    <rPh sb="112" eb="114">
      <t>ヒリツ</t>
    </rPh>
    <rPh sb="114" eb="116">
      <t>テイカ</t>
    </rPh>
    <rPh sb="117" eb="119">
      <t>ヨウイン</t>
    </rPh>
    <rPh sb="124" eb="126">
      <t>モトモト</t>
    </rPh>
    <rPh sb="126" eb="128">
      <t>クリダシ</t>
    </rPh>
    <rPh sb="128" eb="130">
      <t>キジュン</t>
    </rPh>
    <rPh sb="130" eb="132">
      <t>イジョウ</t>
    </rPh>
    <rPh sb="133" eb="134">
      <t>ガク</t>
    </rPh>
    <rPh sb="135" eb="136">
      <t>ウ</t>
    </rPh>
    <rPh sb="142" eb="145">
      <t>シュウエキリツ</t>
    </rPh>
    <rPh sb="146" eb="148">
      <t>コウジョウ</t>
    </rPh>
    <rPh sb="150" eb="153">
      <t>キジュンガイ</t>
    </rPh>
    <rPh sb="153" eb="155">
      <t>クリダシ</t>
    </rPh>
    <rPh sb="155" eb="156">
      <t>キン</t>
    </rPh>
    <rPh sb="157" eb="159">
      <t>ヨクセイ</t>
    </rPh>
    <rPh sb="161" eb="163">
      <t>ドリョク</t>
    </rPh>
    <rPh sb="164" eb="166">
      <t>ヒツヨウ</t>
    </rPh>
    <rPh sb="204" eb="207">
      <t>キギョウサイ</t>
    </rPh>
    <rPh sb="207" eb="209">
      <t>ザンダカ</t>
    </rPh>
    <rPh sb="209" eb="211">
      <t>タイショウ</t>
    </rPh>
    <rPh sb="211" eb="213">
      <t>ジギョウ</t>
    </rPh>
    <rPh sb="213" eb="215">
      <t>キボ</t>
    </rPh>
    <rPh sb="215" eb="217">
      <t>ヒリツ</t>
    </rPh>
    <rPh sb="248" eb="250">
      <t>ルイジ</t>
    </rPh>
    <rPh sb="250" eb="252">
      <t>ダンタイ</t>
    </rPh>
    <rPh sb="253" eb="254">
      <t>クラ</t>
    </rPh>
    <rPh sb="255" eb="256">
      <t>タカ</t>
    </rPh>
    <rPh sb="257" eb="259">
      <t>スウチ</t>
    </rPh>
    <rPh sb="269" eb="271">
      <t>トウシ</t>
    </rPh>
    <rPh sb="271" eb="273">
      <t>キボ</t>
    </rPh>
    <rPh sb="274" eb="275">
      <t>クラ</t>
    </rPh>
    <rPh sb="276" eb="278">
      <t>リョウキン</t>
    </rPh>
    <rPh sb="278" eb="280">
      <t>シュウニュウ</t>
    </rPh>
    <rPh sb="281" eb="282">
      <t>ノ</t>
    </rPh>
    <rPh sb="290" eb="291">
      <t>シメ</t>
    </rPh>
    <rPh sb="297" eb="299">
      <t>スイセン</t>
    </rPh>
    <rPh sb="299" eb="300">
      <t>カ</t>
    </rPh>
    <rPh sb="300" eb="301">
      <t>リツ</t>
    </rPh>
    <rPh sb="302" eb="304">
      <t>コウジョウ</t>
    </rPh>
    <rPh sb="309" eb="311">
      <t>ヒツヨウ</t>
    </rPh>
    <rPh sb="337" eb="339">
      <t>ケイヒ</t>
    </rPh>
    <rPh sb="339" eb="342">
      <t>カイシュウリツ</t>
    </rPh>
    <rPh sb="362" eb="364">
      <t>オスイ</t>
    </rPh>
    <rPh sb="364" eb="366">
      <t>ショリ</t>
    </rPh>
    <rPh sb="367" eb="368">
      <t>カカ</t>
    </rPh>
    <rPh sb="369" eb="371">
      <t>ヒヨウ</t>
    </rPh>
    <rPh sb="387" eb="390">
      <t>シヨウリョウ</t>
    </rPh>
    <rPh sb="391" eb="392">
      <t>マカナ</t>
    </rPh>
    <rPh sb="400" eb="401">
      <t>シメ</t>
    </rPh>
    <rPh sb="406" eb="408">
      <t>テキセイ</t>
    </rPh>
    <rPh sb="409" eb="412">
      <t>シヨウリョウ</t>
    </rPh>
    <rPh sb="412" eb="414">
      <t>シュウニュウ</t>
    </rPh>
    <rPh sb="415" eb="417">
      <t>カクホ</t>
    </rPh>
    <rPh sb="418" eb="420">
      <t>ヒツヨウ</t>
    </rPh>
    <rPh sb="453" eb="455">
      <t>オスイ</t>
    </rPh>
    <rPh sb="455" eb="457">
      <t>ショリ</t>
    </rPh>
    <rPh sb="457" eb="458">
      <t>ゲン</t>
    </rPh>
    <rPh sb="458" eb="459">
      <t>カ</t>
    </rPh>
    <rPh sb="475" eb="477">
      <t>ルイジ</t>
    </rPh>
    <rPh sb="477" eb="479">
      <t>ダンタイ</t>
    </rPh>
    <rPh sb="485" eb="486">
      <t>ヒク</t>
    </rPh>
    <rPh sb="487" eb="488">
      <t>オサ</t>
    </rPh>
    <rPh sb="496" eb="498">
      <t>リョウコウ</t>
    </rPh>
    <rPh sb="499" eb="501">
      <t>ジョウタイ</t>
    </rPh>
    <rPh sb="502" eb="503">
      <t>カンガ</t>
    </rPh>
    <rPh sb="541" eb="543">
      <t>シセツ</t>
    </rPh>
    <rPh sb="543" eb="546">
      <t>リヨウリツ</t>
    </rPh>
    <rPh sb="573" eb="575">
      <t>イシカワ</t>
    </rPh>
    <rPh sb="575" eb="577">
      <t>シュウマツ</t>
    </rPh>
    <rPh sb="577" eb="580">
      <t>ショリジョウ</t>
    </rPh>
    <rPh sb="581" eb="583">
      <t>テキセイ</t>
    </rPh>
    <rPh sb="583" eb="585">
      <t>キボ</t>
    </rPh>
    <rPh sb="586" eb="587">
      <t>カンガ</t>
    </rPh>
    <rPh sb="593" eb="595">
      <t>ヘイセイ</t>
    </rPh>
    <rPh sb="597" eb="599">
      <t>ネンド</t>
    </rPh>
    <rPh sb="601" eb="603">
      <t>シヨウ</t>
    </rPh>
    <rPh sb="603" eb="605">
      <t>スイリョウ</t>
    </rPh>
    <rPh sb="607" eb="610">
      <t>ショリジョウ</t>
    </rPh>
    <rPh sb="612" eb="614">
      <t>リュウニュウ</t>
    </rPh>
    <rPh sb="614" eb="616">
      <t>スイリョウ</t>
    </rPh>
    <rPh sb="617" eb="618">
      <t>オオ</t>
    </rPh>
    <rPh sb="620" eb="622">
      <t>フメイ</t>
    </rPh>
    <rPh sb="622" eb="623">
      <t>スイ</t>
    </rPh>
    <rPh sb="624" eb="626">
      <t>ゾウカ</t>
    </rPh>
    <rPh sb="627" eb="629">
      <t>ジョウタイ</t>
    </rPh>
    <rPh sb="632" eb="634">
      <t>ウスイ</t>
    </rPh>
    <rPh sb="635" eb="637">
      <t>リュウニュウ</t>
    </rPh>
    <rPh sb="638" eb="639">
      <t>カンガ</t>
    </rPh>
    <rPh sb="642" eb="644">
      <t>タイサク</t>
    </rPh>
    <rPh sb="645" eb="646">
      <t>コウ</t>
    </rPh>
    <rPh sb="648" eb="650">
      <t>ヒツヨウ</t>
    </rPh>
    <rPh sb="679" eb="681">
      <t>スイセン</t>
    </rPh>
    <rPh sb="681" eb="682">
      <t>カ</t>
    </rPh>
    <rPh sb="682" eb="683">
      <t>リツ</t>
    </rPh>
    <rPh sb="707" eb="709">
      <t>ネンネン</t>
    </rPh>
    <rPh sb="709" eb="711">
      <t>スイセン</t>
    </rPh>
    <rPh sb="711" eb="712">
      <t>カ</t>
    </rPh>
    <rPh sb="712" eb="713">
      <t>リツ</t>
    </rPh>
    <rPh sb="714" eb="716">
      <t>コウジョウ</t>
    </rPh>
    <rPh sb="721" eb="723">
      <t>ルイジ</t>
    </rPh>
    <rPh sb="723" eb="725">
      <t>ダンタイ</t>
    </rPh>
    <rPh sb="727" eb="728">
      <t>マ</t>
    </rPh>
    <rPh sb="729" eb="730">
      <t>ヒク</t>
    </rPh>
    <rPh sb="731" eb="733">
      <t>ジョウタイ</t>
    </rPh>
    <rPh sb="738" eb="740">
      <t>セツゾク</t>
    </rPh>
    <rPh sb="740" eb="741">
      <t>リツ</t>
    </rPh>
    <rPh sb="741" eb="743">
      <t>コウジョウ</t>
    </rPh>
    <rPh sb="744" eb="746">
      <t>メザ</t>
    </rPh>
    <rPh sb="747" eb="749">
      <t>ドリョク</t>
    </rPh>
    <rPh sb="750" eb="752">
      <t>ヒツヨウ</t>
    </rPh>
    <phoneticPr fontId="4"/>
  </si>
  <si>
    <t>うるま市下水道課では、石川処理区において老朽化した管渠等を調査し、布設替え工法又は長寿命化工法でライフサイクルコストを比較検討し、平成25年度より既設管渠等の更新を行っております。今後は具志川処理区においても老朽管の更新時期を迎えますが今後のうるま市下水道事業の安定的経営のために少ない投資で最大の効果得られるよう計画的に施設整備を行う必要があります。</t>
    <rPh sb="3" eb="4">
      <t>シ</t>
    </rPh>
    <rPh sb="4" eb="7">
      <t>ゲスイドウ</t>
    </rPh>
    <rPh sb="7" eb="8">
      <t>カ</t>
    </rPh>
    <rPh sb="11" eb="13">
      <t>イシカワ</t>
    </rPh>
    <rPh sb="13" eb="16">
      <t>ショリク</t>
    </rPh>
    <rPh sb="20" eb="23">
      <t>ロウキュウカ</t>
    </rPh>
    <rPh sb="25" eb="26">
      <t>カン</t>
    </rPh>
    <rPh sb="26" eb="27">
      <t>キョ</t>
    </rPh>
    <rPh sb="27" eb="28">
      <t>ナド</t>
    </rPh>
    <rPh sb="29" eb="31">
      <t>チョウサ</t>
    </rPh>
    <rPh sb="33" eb="35">
      <t>フセツ</t>
    </rPh>
    <rPh sb="35" eb="36">
      <t>カ</t>
    </rPh>
    <rPh sb="37" eb="39">
      <t>コウホウ</t>
    </rPh>
    <rPh sb="39" eb="40">
      <t>マタ</t>
    </rPh>
    <rPh sb="41" eb="44">
      <t>チョウジュミョウ</t>
    </rPh>
    <rPh sb="44" eb="45">
      <t>カ</t>
    </rPh>
    <rPh sb="45" eb="47">
      <t>コウホウ</t>
    </rPh>
    <rPh sb="59" eb="61">
      <t>ヒカク</t>
    </rPh>
    <rPh sb="61" eb="63">
      <t>ケントウ</t>
    </rPh>
    <rPh sb="65" eb="67">
      <t>ヘイセイ</t>
    </rPh>
    <rPh sb="69" eb="71">
      <t>ネンド</t>
    </rPh>
    <rPh sb="73" eb="75">
      <t>キセツ</t>
    </rPh>
    <rPh sb="75" eb="76">
      <t>カン</t>
    </rPh>
    <rPh sb="76" eb="77">
      <t>キョ</t>
    </rPh>
    <rPh sb="77" eb="78">
      <t>ナド</t>
    </rPh>
    <rPh sb="79" eb="81">
      <t>コウシン</t>
    </rPh>
    <rPh sb="82" eb="83">
      <t>オコナ</t>
    </rPh>
    <rPh sb="90" eb="92">
      <t>コンゴ</t>
    </rPh>
    <rPh sb="93" eb="96">
      <t>グシカワ</t>
    </rPh>
    <rPh sb="96" eb="98">
      <t>ショリ</t>
    </rPh>
    <rPh sb="98" eb="99">
      <t>ク</t>
    </rPh>
    <rPh sb="104" eb="106">
      <t>ロウキュウ</t>
    </rPh>
    <rPh sb="106" eb="107">
      <t>カン</t>
    </rPh>
    <rPh sb="108" eb="110">
      <t>コウシン</t>
    </rPh>
    <rPh sb="110" eb="112">
      <t>ジキ</t>
    </rPh>
    <rPh sb="113" eb="114">
      <t>ムカ</t>
    </rPh>
    <rPh sb="118" eb="120">
      <t>コンゴ</t>
    </rPh>
    <rPh sb="124" eb="125">
      <t>シ</t>
    </rPh>
    <rPh sb="125" eb="128">
      <t>ゲスイドウ</t>
    </rPh>
    <rPh sb="128" eb="130">
      <t>ジギョウ</t>
    </rPh>
    <rPh sb="131" eb="133">
      <t>アンテイ</t>
    </rPh>
    <rPh sb="133" eb="134">
      <t>テキ</t>
    </rPh>
    <rPh sb="134" eb="136">
      <t>ケイエイ</t>
    </rPh>
    <phoneticPr fontId="4"/>
  </si>
  <si>
    <t xml:space="preserve"> これまでの、うるま市下水道事業の施設整備計画とその経営状況は、平成17年の市町村合併を境に各地域の下水道施設整備の要望に応えるために整備拡張を続け、下水道の普及促進の向上に努めてきました。
　しかしながら、整備段階の途中にあるため下水道料金の収入で収支不足については市からの繰出金の支援を受けなければならない経営状況となっています。
　昨今の国・地方公共団体の厳しい財政状況を踏まえ、これまでどおりの下水道事業経営を続けるとなると将来の施設整備とリンクした老朽化した施設の再更新する財源の捻出を考えた場合に、継続可能な整備計画と経営方針の転換しなければならないと考えています。
　今後ともうるま市下水道事業は引き続き下水道普及促進の向上に努め、経営分析数値を確認しつつ、導入予定の地方公営企業会計法適用に伴い算出される資産の現況把握を踏まえ将来も安定して持続できる事業経営の在り方を検討していきます。
</t>
    <rPh sb="61" eb="62">
      <t>コタ</t>
    </rPh>
    <rPh sb="72" eb="73">
      <t>ツヅ</t>
    </rPh>
    <rPh sb="75" eb="78">
      <t>ゲスイドウ</t>
    </rPh>
    <rPh sb="104" eb="106">
      <t>セイビ</t>
    </rPh>
    <rPh sb="106" eb="108">
      <t>ダンカイ</t>
    </rPh>
    <rPh sb="109" eb="111">
      <t>トチュウ</t>
    </rPh>
    <rPh sb="125" eb="127">
      <t>シュウシ</t>
    </rPh>
    <rPh sb="257" eb="259">
      <t>カノウ</t>
    </rPh>
    <rPh sb="260" eb="262">
      <t>セイビ</t>
    </rPh>
    <rPh sb="262" eb="264">
      <t>ケイカク</t>
    </rPh>
    <rPh sb="282" eb="283">
      <t>カンガ</t>
    </rPh>
    <rPh sb="291" eb="293">
      <t>コンゴ</t>
    </rPh>
    <rPh sb="305" eb="306">
      <t>ヒ</t>
    </rPh>
    <rPh sb="307" eb="308">
      <t>ツヅ</t>
    </rPh>
    <rPh sb="312" eb="314">
      <t>フキュウ</t>
    </rPh>
    <rPh sb="314" eb="316">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</si>
</sst>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quot;-&quot;">
                  <c:v>0.2</c:v>
                </c:pt>
                <c:pt idx="4" formatCode="#,##0.00;&quot;△&quot;#,##0.00;&quot;-&quot;">
                  <c:v>7.0000000000000007E-2</c:v>
                </c:pt>
              </c:numCache>
            </c:numRef>
          </c:val>
        </c:ser>
        <c:dLbls>
          <c:showLegendKey val="0"/>
          <c:showVal val="0"/>
          <c:showCatName val="0"/>
          <c:showSerName val="0"/>
          <c:showPercent val="0"/>
          <c:showBubbleSize val="0"/>
        </c:dLbls>
        <c:gapWidth val="150"/>
        <c:axId val="169827712"/>
        <c:axId val="16984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169827712"/>
        <c:axId val="169842176"/>
      </c:lineChart>
      <c:dateAx>
        <c:axId val="169827712"/>
        <c:scaling>
          <c:orientation val="minMax"/>
        </c:scaling>
        <c:delete val="1"/>
        <c:axPos val="b"/>
        <c:numFmt formatCode="ge" sourceLinked="1"/>
        <c:majorTickMark val="none"/>
        <c:minorTickMark val="none"/>
        <c:tickLblPos val="none"/>
        <c:crossAx val="169842176"/>
        <c:crosses val="autoZero"/>
        <c:auto val="1"/>
        <c:lblOffset val="100"/>
        <c:baseTimeUnit val="years"/>
      </c:dateAx>
      <c:valAx>
        <c:axId val="16984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84.25</c:v>
                </c:pt>
                <c:pt idx="1">
                  <c:v>81.3</c:v>
                </c:pt>
                <c:pt idx="2">
                  <c:v>81.3</c:v>
                </c:pt>
                <c:pt idx="3">
                  <c:v>95.01</c:v>
                </c:pt>
                <c:pt idx="4">
                  <c:v>101.42</c:v>
                </c:pt>
              </c:numCache>
            </c:numRef>
          </c:val>
        </c:ser>
        <c:dLbls>
          <c:showLegendKey val="0"/>
          <c:showVal val="0"/>
          <c:showCatName val="0"/>
          <c:showSerName val="0"/>
          <c:showPercent val="0"/>
          <c:showBubbleSize val="0"/>
        </c:dLbls>
        <c:gapWidth val="150"/>
        <c:axId val="173023232"/>
        <c:axId val="17302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62.39</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173023232"/>
        <c:axId val="173024768"/>
      </c:lineChart>
      <c:dateAx>
        <c:axId val="173023232"/>
        <c:scaling>
          <c:orientation val="minMax"/>
        </c:scaling>
        <c:delete val="1"/>
        <c:axPos val="b"/>
        <c:numFmt formatCode="ge" sourceLinked="1"/>
        <c:majorTickMark val="none"/>
        <c:minorTickMark val="none"/>
        <c:tickLblPos val="none"/>
        <c:crossAx val="173024768"/>
        <c:crosses val="autoZero"/>
        <c:auto val="1"/>
        <c:lblOffset val="100"/>
        <c:baseTimeUnit val="years"/>
      </c:dateAx>
      <c:valAx>
        <c:axId val="1730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76.59</c:v>
                </c:pt>
                <c:pt idx="1">
                  <c:v>80.25</c:v>
                </c:pt>
                <c:pt idx="2">
                  <c:v>82.54</c:v>
                </c:pt>
                <c:pt idx="3">
                  <c:v>84.35</c:v>
                </c:pt>
                <c:pt idx="4">
                  <c:v>86.97</c:v>
                </c:pt>
              </c:numCache>
            </c:numRef>
          </c:val>
        </c:ser>
        <c:dLbls>
          <c:showLegendKey val="0"/>
          <c:showVal val="0"/>
          <c:showCatName val="0"/>
          <c:showSerName val="0"/>
          <c:showPercent val="0"/>
          <c:showBubbleSize val="0"/>
        </c:dLbls>
        <c:gapWidth val="150"/>
        <c:axId val="173058688"/>
        <c:axId val="1730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89.79</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173058688"/>
        <c:axId val="173060864"/>
      </c:lineChart>
      <c:dateAx>
        <c:axId val="173058688"/>
        <c:scaling>
          <c:orientation val="minMax"/>
        </c:scaling>
        <c:delete val="1"/>
        <c:axPos val="b"/>
        <c:numFmt formatCode="ge" sourceLinked="1"/>
        <c:majorTickMark val="none"/>
        <c:minorTickMark val="none"/>
        <c:tickLblPos val="none"/>
        <c:crossAx val="173060864"/>
        <c:crosses val="autoZero"/>
        <c:auto val="1"/>
        <c:lblOffset val="100"/>
        <c:baseTimeUnit val="years"/>
      </c:dateAx>
      <c:valAx>
        <c:axId val="1730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92.6</c:v>
                </c:pt>
                <c:pt idx="1">
                  <c:v>92.66</c:v>
                </c:pt>
                <c:pt idx="2">
                  <c:v>89.94</c:v>
                </c:pt>
                <c:pt idx="3">
                  <c:v>86.91</c:v>
                </c:pt>
                <c:pt idx="4">
                  <c:v>86.22</c:v>
                </c:pt>
              </c:numCache>
            </c:numRef>
          </c:val>
        </c:ser>
        <c:dLbls>
          <c:showLegendKey val="0"/>
          <c:showVal val="0"/>
          <c:showCatName val="0"/>
          <c:showSerName val="0"/>
          <c:showPercent val="0"/>
          <c:showBubbleSize val="0"/>
        </c:dLbls>
        <c:gapWidth val="150"/>
        <c:axId val="169861120"/>
        <c:axId val="1698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861120"/>
        <c:axId val="169894272"/>
      </c:lineChart>
      <c:dateAx>
        <c:axId val="169861120"/>
        <c:scaling>
          <c:orientation val="minMax"/>
        </c:scaling>
        <c:delete val="1"/>
        <c:axPos val="b"/>
        <c:numFmt formatCode="ge" sourceLinked="1"/>
        <c:majorTickMark val="none"/>
        <c:minorTickMark val="none"/>
        <c:tickLblPos val="none"/>
        <c:crossAx val="169894272"/>
        <c:crosses val="autoZero"/>
        <c:auto val="1"/>
        <c:lblOffset val="100"/>
        <c:baseTimeUnit val="years"/>
      </c:dateAx>
      <c:valAx>
        <c:axId val="1698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6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924480"/>
        <c:axId val="1727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924480"/>
        <c:axId val="172761088"/>
      </c:lineChart>
      <c:dateAx>
        <c:axId val="169924480"/>
        <c:scaling>
          <c:orientation val="minMax"/>
        </c:scaling>
        <c:delete val="1"/>
        <c:axPos val="b"/>
        <c:numFmt formatCode="ge" sourceLinked="1"/>
        <c:majorTickMark val="none"/>
        <c:minorTickMark val="none"/>
        <c:tickLblPos val="none"/>
        <c:crossAx val="172761088"/>
        <c:crosses val="autoZero"/>
        <c:auto val="1"/>
        <c:lblOffset val="100"/>
        <c:baseTimeUnit val="years"/>
      </c:dateAx>
      <c:valAx>
        <c:axId val="1727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791296"/>
        <c:axId val="17279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791296"/>
        <c:axId val="172793216"/>
      </c:lineChart>
      <c:dateAx>
        <c:axId val="172791296"/>
        <c:scaling>
          <c:orientation val="minMax"/>
        </c:scaling>
        <c:delete val="1"/>
        <c:axPos val="b"/>
        <c:numFmt formatCode="ge" sourceLinked="1"/>
        <c:majorTickMark val="none"/>
        <c:minorTickMark val="none"/>
        <c:tickLblPos val="none"/>
        <c:crossAx val="172793216"/>
        <c:crosses val="autoZero"/>
        <c:auto val="1"/>
        <c:lblOffset val="100"/>
        <c:baseTimeUnit val="years"/>
      </c:dateAx>
      <c:valAx>
        <c:axId val="17279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9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813312"/>
        <c:axId val="1728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813312"/>
        <c:axId val="172819584"/>
      </c:lineChart>
      <c:dateAx>
        <c:axId val="172813312"/>
        <c:scaling>
          <c:orientation val="minMax"/>
        </c:scaling>
        <c:delete val="1"/>
        <c:axPos val="b"/>
        <c:numFmt formatCode="ge" sourceLinked="1"/>
        <c:majorTickMark val="none"/>
        <c:minorTickMark val="none"/>
        <c:tickLblPos val="none"/>
        <c:crossAx val="172819584"/>
        <c:crosses val="autoZero"/>
        <c:auto val="1"/>
        <c:lblOffset val="100"/>
        <c:baseTimeUnit val="years"/>
      </c:dateAx>
      <c:valAx>
        <c:axId val="1728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8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858368"/>
        <c:axId val="17287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858368"/>
        <c:axId val="172876928"/>
      </c:lineChart>
      <c:dateAx>
        <c:axId val="172858368"/>
        <c:scaling>
          <c:orientation val="minMax"/>
        </c:scaling>
        <c:delete val="1"/>
        <c:axPos val="b"/>
        <c:numFmt formatCode="ge" sourceLinked="1"/>
        <c:majorTickMark val="none"/>
        <c:minorTickMark val="none"/>
        <c:tickLblPos val="none"/>
        <c:crossAx val="172876928"/>
        <c:crosses val="autoZero"/>
        <c:auto val="1"/>
        <c:lblOffset val="100"/>
        <c:baseTimeUnit val="years"/>
      </c:dateAx>
      <c:valAx>
        <c:axId val="17287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8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1104.32</c:v>
                </c:pt>
                <c:pt idx="1">
                  <c:v>1061.17</c:v>
                </c:pt>
                <c:pt idx="2">
                  <c:v>994.29</c:v>
                </c:pt>
                <c:pt idx="3">
                  <c:v>969.23</c:v>
                </c:pt>
                <c:pt idx="4">
                  <c:v>949.89</c:v>
                </c:pt>
              </c:numCache>
            </c:numRef>
          </c:val>
        </c:ser>
        <c:dLbls>
          <c:showLegendKey val="0"/>
          <c:showVal val="0"/>
          <c:showCatName val="0"/>
          <c:showSerName val="0"/>
          <c:showPercent val="0"/>
          <c:showBubbleSize val="0"/>
        </c:dLbls>
        <c:gapWidth val="150"/>
        <c:axId val="172894848"/>
        <c:axId val="17290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980.73</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172894848"/>
        <c:axId val="172905216"/>
      </c:lineChart>
      <c:dateAx>
        <c:axId val="172894848"/>
        <c:scaling>
          <c:orientation val="minMax"/>
        </c:scaling>
        <c:delete val="1"/>
        <c:axPos val="b"/>
        <c:numFmt formatCode="ge" sourceLinked="1"/>
        <c:majorTickMark val="none"/>
        <c:minorTickMark val="none"/>
        <c:tickLblPos val="none"/>
        <c:crossAx val="172905216"/>
        <c:crosses val="autoZero"/>
        <c:auto val="1"/>
        <c:lblOffset val="100"/>
        <c:baseTimeUnit val="years"/>
      </c:dateAx>
      <c:valAx>
        <c:axId val="17290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89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63.53</c:v>
                </c:pt>
                <c:pt idx="1">
                  <c:v>64.05</c:v>
                </c:pt>
                <c:pt idx="2">
                  <c:v>64.900000000000006</c:v>
                </c:pt>
                <c:pt idx="3">
                  <c:v>65.78</c:v>
                </c:pt>
                <c:pt idx="4">
                  <c:v>65.53</c:v>
                </c:pt>
              </c:numCache>
            </c:numRef>
          </c:val>
        </c:ser>
        <c:dLbls>
          <c:showLegendKey val="0"/>
          <c:showVal val="0"/>
          <c:showCatName val="0"/>
          <c:showSerName val="0"/>
          <c:showPercent val="0"/>
          <c:showBubbleSize val="0"/>
        </c:dLbls>
        <c:gapWidth val="150"/>
        <c:axId val="173286144"/>
        <c:axId val="17328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88.45</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173286144"/>
        <c:axId val="173288064"/>
      </c:lineChart>
      <c:dateAx>
        <c:axId val="173286144"/>
        <c:scaling>
          <c:orientation val="minMax"/>
        </c:scaling>
        <c:delete val="1"/>
        <c:axPos val="b"/>
        <c:numFmt formatCode="ge" sourceLinked="1"/>
        <c:majorTickMark val="none"/>
        <c:minorTickMark val="none"/>
        <c:tickLblPos val="none"/>
        <c:crossAx val="173288064"/>
        <c:crosses val="autoZero"/>
        <c:auto val="1"/>
        <c:lblOffset val="100"/>
        <c:baseTimeUnit val="years"/>
      </c:dateAx>
      <c:valAx>
        <c:axId val="17328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152.34</c:v>
                </c:pt>
                <c:pt idx="1">
                  <c:v>148.97</c:v>
                </c:pt>
                <c:pt idx="2">
                  <c:v>150.12</c:v>
                </c:pt>
                <c:pt idx="3">
                  <c:v>146.1</c:v>
                </c:pt>
                <c:pt idx="4">
                  <c:v>147.31</c:v>
                </c:pt>
              </c:numCache>
            </c:numRef>
          </c:val>
        </c:ser>
        <c:dLbls>
          <c:showLegendKey val="0"/>
          <c:showVal val="0"/>
          <c:showCatName val="0"/>
          <c:showSerName val="0"/>
          <c:showPercent val="0"/>
          <c:showBubbleSize val="0"/>
        </c:dLbls>
        <c:gapWidth val="150"/>
        <c:axId val="173309952"/>
        <c:axId val="17331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167.63</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173309952"/>
        <c:axId val="173311872"/>
      </c:lineChart>
      <c:dateAx>
        <c:axId val="173309952"/>
        <c:scaling>
          <c:orientation val="minMax"/>
        </c:scaling>
        <c:delete val="1"/>
        <c:axPos val="b"/>
        <c:numFmt formatCode="ge" sourceLinked="1"/>
        <c:majorTickMark val="none"/>
        <c:minorTickMark val="none"/>
        <c:tickLblPos val="none"/>
        <c:crossAx val="173311872"/>
        <c:crosses val="autoZero"/>
        <c:auto val="1"/>
        <c:lblOffset val="100"/>
        <c:baseTimeUnit val="years"/>
      </c:dateAx>
      <c:valAx>
        <c:axId val="17331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7"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沖縄県　うるま市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Bd1</v>
      </c>
      <c r="X8" s="76"/>
      <c r="Y8" s="76"/>
      <c r="Z8" s="76"/>
      <c r="AA8" s="76"/>
      <c r="AB8" s="76"/>
      <c r="AC8" s="76"/>
      <c r="AD8" s="3"/>
      <c r="AE8" s="3"/>
      <c r="AF8" s="3"/>
      <c r="AG8" s="3"/>
      <c r="AH8" s="3"/>
      <c r="AI8" s="3"/>
      <c r="AJ8" s="3"/>
      <c r="AK8" s="3"/>
      <c r="AL8" s="70">
        <f>データ!R6</f>
        <v>121521</v>
      </c>
      <c r="AM8" s="70"/>
      <c r="AN8" s="70"/>
      <c r="AO8" s="70"/>
      <c r="AP8" s="70"/>
      <c r="AQ8" s="70"/>
      <c r="AR8" s="70"/>
      <c r="AS8" s="70"/>
      <c r="AT8" s="69">
        <f>データ!S6</f>
        <v>87.01</v>
      </c>
      <c r="AU8" s="69"/>
      <c r="AV8" s="69"/>
      <c r="AW8" s="69"/>
      <c r="AX8" s="69"/>
      <c r="AY8" s="69"/>
      <c r="AZ8" s="69"/>
      <c r="BA8" s="69"/>
      <c r="BB8" s="69">
        <f>データ!T6</f>
        <v>1396.63</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68.5</v>
      </c>
      <c r="Q10" s="69"/>
      <c r="R10" s="69"/>
      <c r="S10" s="69"/>
      <c r="T10" s="69"/>
      <c r="U10" s="69"/>
      <c r="V10" s="69"/>
      <c r="W10" s="69">
        <f>データ!P6</f>
        <v>79.72</v>
      </c>
      <c r="X10" s="69"/>
      <c r="Y10" s="69"/>
      <c r="Z10" s="69"/>
      <c r="AA10" s="69"/>
      <c r="AB10" s="69"/>
      <c r="AC10" s="69"/>
      <c r="AD10" s="70">
        <f>データ!Q6</f>
        <v>1458</v>
      </c>
      <c r="AE10" s="70"/>
      <c r="AF10" s="70"/>
      <c r="AG10" s="70"/>
      <c r="AH10" s="70"/>
      <c r="AI10" s="70"/>
      <c r="AJ10" s="70"/>
      <c r="AK10" s="2"/>
      <c r="AL10" s="70">
        <f>データ!U6</f>
        <v>83290</v>
      </c>
      <c r="AM10" s="70"/>
      <c r="AN10" s="70"/>
      <c r="AO10" s="70"/>
      <c r="AP10" s="70"/>
      <c r="AQ10" s="70"/>
      <c r="AR10" s="70"/>
      <c r="AS10" s="70"/>
      <c r="AT10" s="69">
        <f>データ!V6</f>
        <v>19.12</v>
      </c>
      <c r="AU10" s="69"/>
      <c r="AV10" s="69"/>
      <c r="AW10" s="69"/>
      <c r="AX10" s="69"/>
      <c r="AY10" s="69"/>
      <c r="AZ10" s="69"/>
      <c r="BA10" s="69"/>
      <c r="BB10" s="69">
        <f>データ!W6</f>
        <v>4356.17</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53"/>
      <c r="BM34" s="54"/>
      <c r="BN34" s="54"/>
      <c r="BO34" s="54"/>
      <c r="BP34" s="54"/>
      <c r="BQ34" s="54"/>
      <c r="BR34" s="54"/>
      <c r="BS34" s="54"/>
      <c r="BT34" s="54"/>
      <c r="BU34" s="54"/>
      <c r="BV34" s="54"/>
      <c r="BW34" s="54"/>
      <c r="BX34" s="54"/>
      <c r="BY34" s="54"/>
      <c r="BZ34" s="55"/>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53"/>
      <c r="BM35" s="54"/>
      <c r="BN35" s="54"/>
      <c r="BO35" s="54"/>
      <c r="BP35" s="54"/>
      <c r="BQ35" s="54"/>
      <c r="BR35" s="54"/>
      <c r="BS35" s="54"/>
      <c r="BT35" s="54"/>
      <c r="BU35" s="54"/>
      <c r="BV35" s="54"/>
      <c r="BW35" s="54"/>
      <c r="BX35" s="54"/>
      <c r="BY35" s="54"/>
      <c r="BZ35" s="5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472131</v>
      </c>
      <c r="D6" s="31">
        <f t="shared" si="3"/>
        <v>47</v>
      </c>
      <c r="E6" s="31">
        <f t="shared" si="3"/>
        <v>17</v>
      </c>
      <c r="F6" s="31">
        <f t="shared" si="3"/>
        <v>1</v>
      </c>
      <c r="G6" s="31">
        <f t="shared" si="3"/>
        <v>0</v>
      </c>
      <c r="H6" s="31" t="str">
        <f t="shared" si="3"/>
        <v>沖縄県　うるま市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68.5</v>
      </c>
      <c r="P6" s="32">
        <f t="shared" si="3"/>
        <v>79.72</v>
      </c>
      <c r="Q6" s="32">
        <f t="shared" si="3"/>
        <v>1458</v>
      </c>
      <c r="R6" s="32">
        <f t="shared" si="3"/>
        <v>121521</v>
      </c>
      <c r="S6" s="32">
        <f t="shared" si="3"/>
        <v>87.01</v>
      </c>
      <c r="T6" s="32">
        <f t="shared" si="3"/>
        <v>1396.63</v>
      </c>
      <c r="U6" s="32">
        <f t="shared" si="3"/>
        <v>83290</v>
      </c>
      <c r="V6" s="32">
        <f t="shared" si="3"/>
        <v>19.12</v>
      </c>
      <c r="W6" s="32">
        <f t="shared" si="3"/>
        <v>4356.17</v>
      </c>
      <c r="X6" s="33">
        <f>IF(X7="",NA(),X7)</f>
        <v>92.6</v>
      </c>
      <c r="Y6" s="33">
        <f t="shared" ref="Y6:AG6" si="4">IF(Y7="",NA(),Y7)</f>
        <v>92.66</v>
      </c>
      <c r="Z6" s="33">
        <f t="shared" si="4"/>
        <v>89.94</v>
      </c>
      <c r="AA6" s="33">
        <f t="shared" si="4"/>
        <v>86.91</v>
      </c>
      <c r="AB6" s="33">
        <f t="shared" si="4"/>
        <v>86.22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1104.32</v>
      </c>
      <c r="BF6" s="33">
        <f t="shared" ref="BF6:BN6" si="7">IF(BF7="",NA(),BF7)</f>
        <v>1061.17</v>
      </c>
      <c r="BG6" s="33">
        <f t="shared" si="7"/>
        <v>994.29</v>
      </c>
      <c r="BH6" s="33">
        <f t="shared" si="7"/>
        <v>969.23</v>
      </c>
      <c r="BI6" s="33">
        <f t="shared" si="7"/>
        <v>949.89</v>
      </c>
      <c r="BJ6" s="33">
        <f t="shared" si="7"/>
        <v>980.73</v>
      </c>
      <c r="BK6" s="33">
        <f t="shared" si="7"/>
        <v>936.66</v>
      </c>
      <c r="BL6" s="33">
        <f t="shared" si="7"/>
        <v>918.88</v>
      </c>
      <c r="BM6" s="33">
        <f t="shared" si="7"/>
        <v>885.97</v>
      </c>
      <c r="BN6" s="33">
        <f t="shared" si="7"/>
        <v>854.16</v>
      </c>
      <c r="BO6" s="32" t="str">
        <f>IF(BO7="","",IF(BO7="-","【-】","【"&amp;SUBSTITUTE(TEXT(BO7,"#,##0.00"),"-","△")&amp;"】"))</f>
        <v>【776.35】</v>
      </c>
      <c r="BP6" s="33">
        <f>IF(BP7="",NA(),BP7)</f>
        <v>63.53</v>
      </c>
      <c r="BQ6" s="33">
        <f t="shared" ref="BQ6:BY6" si="8">IF(BQ7="",NA(),BQ7)</f>
        <v>64.05</v>
      </c>
      <c r="BR6" s="33">
        <f t="shared" si="8"/>
        <v>64.900000000000006</v>
      </c>
      <c r="BS6" s="33">
        <f t="shared" si="8"/>
        <v>65.78</v>
      </c>
      <c r="BT6" s="33">
        <f t="shared" si="8"/>
        <v>65.53</v>
      </c>
      <c r="BU6" s="33">
        <f t="shared" si="8"/>
        <v>88.45</v>
      </c>
      <c r="BV6" s="33">
        <f t="shared" si="8"/>
        <v>88.44</v>
      </c>
      <c r="BW6" s="33">
        <f t="shared" si="8"/>
        <v>88.2</v>
      </c>
      <c r="BX6" s="33">
        <f t="shared" si="8"/>
        <v>89.94</v>
      </c>
      <c r="BY6" s="33">
        <f t="shared" si="8"/>
        <v>93.13</v>
      </c>
      <c r="BZ6" s="32" t="str">
        <f>IF(BZ7="","",IF(BZ7="-","【-】","【"&amp;SUBSTITUTE(TEXT(BZ7,"#,##0.00"),"-","△")&amp;"】"))</f>
        <v>【96.57】</v>
      </c>
      <c r="CA6" s="33">
        <f>IF(CA7="",NA(),CA7)</f>
        <v>152.34</v>
      </c>
      <c r="CB6" s="33">
        <f t="shared" ref="CB6:CJ6" si="9">IF(CB7="",NA(),CB7)</f>
        <v>148.97</v>
      </c>
      <c r="CC6" s="33">
        <f t="shared" si="9"/>
        <v>150.12</v>
      </c>
      <c r="CD6" s="33">
        <f t="shared" si="9"/>
        <v>146.1</v>
      </c>
      <c r="CE6" s="33">
        <f t="shared" si="9"/>
        <v>147.31</v>
      </c>
      <c r="CF6" s="33">
        <f t="shared" si="9"/>
        <v>167.63</v>
      </c>
      <c r="CG6" s="33">
        <f t="shared" si="9"/>
        <v>169.89</v>
      </c>
      <c r="CH6" s="33">
        <f t="shared" si="9"/>
        <v>171.78</v>
      </c>
      <c r="CI6" s="33">
        <f t="shared" si="9"/>
        <v>168.57</v>
      </c>
      <c r="CJ6" s="33">
        <f t="shared" si="9"/>
        <v>167.97</v>
      </c>
      <c r="CK6" s="32" t="str">
        <f>IF(CK7="","",IF(CK7="-","【-】","【"&amp;SUBSTITUTE(TEXT(CK7,"#,##0.00"),"-","△")&amp;"】"))</f>
        <v>【142.28】</v>
      </c>
      <c r="CL6" s="33">
        <f>IF(CL7="",NA(),CL7)</f>
        <v>84.25</v>
      </c>
      <c r="CM6" s="33">
        <f t="shared" ref="CM6:CU6" si="10">IF(CM7="",NA(),CM7)</f>
        <v>81.3</v>
      </c>
      <c r="CN6" s="33">
        <f t="shared" si="10"/>
        <v>81.3</v>
      </c>
      <c r="CO6" s="33">
        <f t="shared" si="10"/>
        <v>95.01</v>
      </c>
      <c r="CP6" s="33">
        <f t="shared" si="10"/>
        <v>101.42</v>
      </c>
      <c r="CQ6" s="33">
        <f t="shared" si="10"/>
        <v>62.39</v>
      </c>
      <c r="CR6" s="33">
        <f t="shared" si="10"/>
        <v>62.55</v>
      </c>
      <c r="CS6" s="33">
        <f t="shared" si="10"/>
        <v>62.27</v>
      </c>
      <c r="CT6" s="33">
        <f t="shared" si="10"/>
        <v>64.12</v>
      </c>
      <c r="CU6" s="33">
        <f t="shared" si="10"/>
        <v>64.87</v>
      </c>
      <c r="CV6" s="32" t="str">
        <f>IF(CV7="","",IF(CV7="-","【-】","【"&amp;SUBSTITUTE(TEXT(CV7,"#,##0.00"),"-","△")&amp;"】"))</f>
        <v>【60.35】</v>
      </c>
      <c r="CW6" s="33">
        <f>IF(CW7="",NA(),CW7)</f>
        <v>76.59</v>
      </c>
      <c r="CX6" s="33">
        <f t="shared" ref="CX6:DF6" si="11">IF(CX7="",NA(),CX7)</f>
        <v>80.25</v>
      </c>
      <c r="CY6" s="33">
        <f t="shared" si="11"/>
        <v>82.54</v>
      </c>
      <c r="CZ6" s="33">
        <f t="shared" si="11"/>
        <v>84.35</v>
      </c>
      <c r="DA6" s="33">
        <f t="shared" si="11"/>
        <v>86.97</v>
      </c>
      <c r="DB6" s="33">
        <f t="shared" si="11"/>
        <v>89.79</v>
      </c>
      <c r="DC6" s="33">
        <f t="shared" si="11"/>
        <v>90.26</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0.2</v>
      </c>
      <c r="EH6" s="33">
        <f t="shared" si="14"/>
        <v>7.0000000000000007E-2</v>
      </c>
      <c r="EI6" s="33">
        <f t="shared" si="14"/>
        <v>0.04</v>
      </c>
      <c r="EJ6" s="33">
        <f t="shared" si="14"/>
        <v>0.04</v>
      </c>
      <c r="EK6" s="33">
        <f t="shared" si="14"/>
        <v>0.08</v>
      </c>
      <c r="EL6" s="33">
        <f t="shared" si="14"/>
        <v>7.0000000000000007E-2</v>
      </c>
      <c r="EM6" s="33">
        <f t="shared" si="14"/>
        <v>0.1</v>
      </c>
      <c r="EN6" s="32" t="str">
        <f>IF(EN7="","",IF(EN7="-","【-】","【"&amp;SUBSTITUTE(TEXT(EN7,"#,##0.00"),"-","△")&amp;"】"))</f>
        <v>【0.17】</v>
      </c>
    </row>
    <row r="7" spans="1:144" s="34" customFormat="1">
      <c r="A7" s="26"/>
      <c r="B7" s="35">
        <v>2014</v>
      </c>
      <c r="C7" s="35">
        <v>472131</v>
      </c>
      <c r="D7" s="35">
        <v>47</v>
      </c>
      <c r="E7" s="35">
        <v>17</v>
      </c>
      <c r="F7" s="35">
        <v>1</v>
      </c>
      <c r="G7" s="35">
        <v>0</v>
      </c>
      <c r="H7" s="35" t="s">
        <v>96</v>
      </c>
      <c r="I7" s="35" t="s">
        <v>97</v>
      </c>
      <c r="J7" s="35" t="s">
        <v>98</v>
      </c>
      <c r="K7" s="35" t="s">
        <v>99</v>
      </c>
      <c r="L7" s="35" t="s">
        <v>100</v>
      </c>
      <c r="M7" s="36" t="s">
        <v>101</v>
      </c>
      <c r="N7" s="36" t="s">
        <v>102</v>
      </c>
      <c r="O7" s="36">
        <v>68.5</v>
      </c>
      <c r="P7" s="36">
        <v>79.72</v>
      </c>
      <c r="Q7" s="36">
        <v>1458</v>
      </c>
      <c r="R7" s="36">
        <v>121521</v>
      </c>
      <c r="S7" s="36">
        <v>87.01</v>
      </c>
      <c r="T7" s="36">
        <v>1396.63</v>
      </c>
      <c r="U7" s="36">
        <v>83290</v>
      </c>
      <c r="V7" s="36">
        <v>19.12</v>
      </c>
      <c r="W7" s="36">
        <v>4356.17</v>
      </c>
      <c r="X7" s="36">
        <v>92.6</v>
      </c>
      <c r="Y7" s="36">
        <v>92.66</v>
      </c>
      <c r="Z7" s="36">
        <v>89.94</v>
      </c>
      <c r="AA7" s="36">
        <v>86.91</v>
      </c>
      <c r="AB7" s="36">
        <v>86.22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1104.32</v>
      </c>
      <c r="BF7" s="36">
        <v>1061.17</v>
      </c>
      <c r="BG7" s="36">
        <v>994.29</v>
      </c>
      <c r="BH7" s="36">
        <v>969.23</v>
      </c>
      <c r="BI7" s="36">
        <v>949.89</v>
      </c>
      <c r="BJ7" s="36">
        <v>980.73</v>
      </c>
      <c r="BK7" s="36">
        <v>936.66</v>
      </c>
      <c r="BL7" s="36">
        <v>918.88</v>
      </c>
      <c r="BM7" s="36">
        <v>885.97</v>
      </c>
      <c r="BN7" s="36">
        <v>854.16</v>
      </c>
      <c r="BO7" s="36">
        <v>776.35</v>
      </c>
      <c r="BP7" s="36">
        <v>63.53</v>
      </c>
      <c r="BQ7" s="36">
        <v>64.05</v>
      </c>
      <c r="BR7" s="36">
        <v>64.900000000000006</v>
      </c>
      <c r="BS7" s="36">
        <v>65.78</v>
      </c>
      <c r="BT7" s="36">
        <v>65.53</v>
      </c>
      <c r="BU7" s="36">
        <v>88.45</v>
      </c>
      <c r="BV7" s="36">
        <v>88.44</v>
      </c>
      <c r="BW7" s="36">
        <v>88.2</v>
      </c>
      <c r="BX7" s="36">
        <v>89.94</v>
      </c>
      <c r="BY7" s="36">
        <v>93.13</v>
      </c>
      <c r="BZ7" s="36">
        <v>96.57</v>
      </c>
      <c r="CA7" s="36">
        <v>152.34</v>
      </c>
      <c r="CB7" s="36">
        <v>148.97</v>
      </c>
      <c r="CC7" s="36">
        <v>150.12</v>
      </c>
      <c r="CD7" s="36">
        <v>146.1</v>
      </c>
      <c r="CE7" s="36">
        <v>147.31</v>
      </c>
      <c r="CF7" s="36">
        <v>167.63</v>
      </c>
      <c r="CG7" s="36">
        <v>169.89</v>
      </c>
      <c r="CH7" s="36">
        <v>171.78</v>
      </c>
      <c r="CI7" s="36">
        <v>168.57</v>
      </c>
      <c r="CJ7" s="36">
        <v>167.97</v>
      </c>
      <c r="CK7" s="36">
        <v>142.28</v>
      </c>
      <c r="CL7" s="36">
        <v>84.25</v>
      </c>
      <c r="CM7" s="36">
        <v>81.3</v>
      </c>
      <c r="CN7" s="36">
        <v>81.3</v>
      </c>
      <c r="CO7" s="36">
        <v>95.01</v>
      </c>
      <c r="CP7" s="36">
        <v>101.42</v>
      </c>
      <c r="CQ7" s="36">
        <v>62.39</v>
      </c>
      <c r="CR7" s="36">
        <v>62.55</v>
      </c>
      <c r="CS7" s="36">
        <v>62.27</v>
      </c>
      <c r="CT7" s="36">
        <v>64.12</v>
      </c>
      <c r="CU7" s="36">
        <v>64.87</v>
      </c>
      <c r="CV7" s="36">
        <v>60.35</v>
      </c>
      <c r="CW7" s="36">
        <v>76.59</v>
      </c>
      <c r="CX7" s="36">
        <v>80.25</v>
      </c>
      <c r="CY7" s="36">
        <v>82.54</v>
      </c>
      <c r="CZ7" s="36">
        <v>84.35</v>
      </c>
      <c r="DA7" s="36">
        <v>86.97</v>
      </c>
      <c r="DB7" s="36">
        <v>89.79</v>
      </c>
      <c r="DC7" s="36">
        <v>90.26</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0.2</v>
      </c>
      <c r="EH7" s="36">
        <v>7.0000000000000007E-2</v>
      </c>
      <c r="EI7" s="36">
        <v>0.04</v>
      </c>
      <c r="EJ7" s="36">
        <v>0.04</v>
      </c>
      <c r="EK7" s="36">
        <v>0.08</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上門　晋二</cp:lastModifiedBy>
  <cp:lastPrinted>2016-02-19T05:40:33Z</cp:lastPrinted>
  <dcterms:created xsi:type="dcterms:W3CDTF">2016-02-03T08:58:31Z</dcterms:created>
  <dcterms:modified xsi:type="dcterms:W3CDTF">2016-02-19T05:41:10Z</dcterms:modified>
</cp:coreProperties>
</file>