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<sst xmlns="http://schemas.openxmlformats.org/spreadsheetml/2006/main" count="217" uniqueCount="107">
  <si>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</si>
  <si>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</si>
  <si>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</si>
  <si>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</si>
  <si>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</si>
  <si>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</si>
  <si>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</si>
  <si>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</si>
  <si>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</si>
  <si>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</si>
  <si>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</si>
  <si>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</si>
  <si>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</si>
  <si>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</si>
  <si>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</si>
  <si>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</si>
  <si>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</si>
  <si>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</si>
  <si>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</si>
  <si>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</si>
  <si>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</si>
  <si>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</si>
  <si>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</si>
  <si>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</si>
  <si>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</si>
  <si>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</si>
  <si>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</si>
  <si>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</si>
  <si>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</si>
  <si>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</si>
  <si>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</si>
  <si>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</si>
  <si>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</si>
  <si>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</si>
  <si>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</si>
  <si>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</si>
  <si>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</si>
  <si>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</si>
  <si>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</si>
  <si>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</si>
  <si>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</si>
  <si>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</si>
  <si>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</si>
  <si>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</si>
  <si>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</si>
  <si>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</si>
  <si>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</si>
  <si>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</si>
  <si>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</si>
  <si>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</si>
  <si>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</si>
  <si>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</si>
  <si>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</si>
  <si>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</si>
  <si>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</si>
  <si>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</si>
  <si>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</si>
  <si>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</si>
  <si>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</si>
  <si>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</si>
  <si>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</si>
  <si>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</si>
  <si>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</si>
  <si>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</si>
  <si>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</si>
  <si>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</si>
  <si>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</si>
  <si>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</si>
  <si>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</si>
  <si>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</si>
  <si>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</si>
  <si>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</si>
  <si>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</si>
  <si>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</si>
  <si>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</si>
  <si>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</si>
  <si>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</si>
  <si>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</si>
  <si>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</si>
  <si>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</si>
  <si>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</si>
  <si>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</si>
  <si>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</si>
  <si>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</si>
  <si>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</si>
  <si>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</si>
  <si>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</si>
  <si>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</si>
  <si>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</si>
  <si>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</si>
  <si>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</si>
  <si>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</si>
  <si>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</si>
  <si>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豊見城市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</si>
  <si>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</si>
  <si>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</si>
  <si>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</si>
  <si>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</si>
  <si>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</si>
  <si>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</si>
  <si>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</si>
  <si>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</si>
  <si>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</si>
  <si>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</si>
  <si>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分析の結果、本市水道事業の経営状況は全国の類似団体の中でも現在は良好だと考えています。但し、管路更新率が低水準にとどまり、管路老朽化率が上昇していくことも推測される状況であるため、更なる検討が必要と考えています。　　　　　　　　　　　　　　　　　　　　　　対応策としては、管路の更新事業量を平準化し、必要な財源を確認した結果を投資計画及び財政計画に反映させながら豊見城市水道事業版経営戦略を策定して健全経営に努めていきます。</t>
    <rPh sb="1" eb="3">
      <t>ケイエイ</t>
    </rPh>
    <rPh sb="3" eb="5">
      <t>ブンセキ</t>
    </rPh>
    <rPh sb="6" eb="8">
      <t>ケッカ</t>
    </rPh>
    <rPh sb="9" eb="11">
      <t>ホンシ</t>
    </rPh>
    <rPh sb="11" eb="13">
      <t>スイドウ</t>
    </rPh>
    <rPh sb="13" eb="15">
      <t>ジギョウ</t>
    </rPh>
    <rPh sb="16" eb="18">
      <t>ケイエイ</t>
    </rPh>
    <rPh sb="18" eb="20">
      <t>ジョウキョウ</t>
    </rPh>
    <rPh sb="21" eb="23">
      <t>ゼンコク</t>
    </rPh>
    <rPh sb="24" eb="26">
      <t>ルイジ</t>
    </rPh>
    <rPh sb="26" eb="28">
      <t>ダンタイ</t>
    </rPh>
    <rPh sb="29" eb="30">
      <t>ナカ</t>
    </rPh>
    <rPh sb="32" eb="34">
      <t>ゲンザイ</t>
    </rPh>
    <rPh sb="35" eb="37">
      <t>リョウコウ</t>
    </rPh>
    <rPh sb="39" eb="40">
      <t>カンガ</t>
    </rPh>
    <rPh sb="46" eb="47">
      <t>タダ</t>
    </rPh>
    <rPh sb="49" eb="51">
      <t>カンロ</t>
    </rPh>
    <rPh sb="51" eb="53">
      <t>コウシン</t>
    </rPh>
    <rPh sb="53" eb="54">
      <t>リツ</t>
    </rPh>
    <rPh sb="55" eb="56">
      <t>テイ</t>
    </rPh>
    <rPh sb="56" eb="58">
      <t>スイジュン</t>
    </rPh>
    <rPh sb="64" eb="66">
      <t>カンロ</t>
    </rPh>
    <rPh sb="66" eb="69">
      <t>ロウキュウカ</t>
    </rPh>
    <rPh sb="69" eb="70">
      <t>リツ</t>
    </rPh>
    <rPh sb="71" eb="73">
      <t>ジョウショウ</t>
    </rPh>
    <rPh sb="80" eb="82">
      <t>スイソク</t>
    </rPh>
    <rPh sb="85" eb="87">
      <t>ジョウキョウ</t>
    </rPh>
    <rPh sb="93" eb="94">
      <t>サラ</t>
    </rPh>
    <rPh sb="96" eb="98">
      <t>ケントウ</t>
    </rPh>
    <rPh sb="99" eb="101">
      <t>ヒツヨウ</t>
    </rPh>
    <rPh sb="102" eb="103">
      <t>カンガ</t>
    </rPh>
    <rPh sb="131" eb="133">
      <t>タイオウ</t>
    </rPh>
    <rPh sb="133" eb="134">
      <t>サク</t>
    </rPh>
    <rPh sb="139" eb="141">
      <t>カンロ</t>
    </rPh>
    <rPh sb="142" eb="144">
      <t>コウシン</t>
    </rPh>
    <rPh sb="144" eb="146">
      <t>ジギョウ</t>
    </rPh>
    <rPh sb="146" eb="147">
      <t>リョウ</t>
    </rPh>
    <rPh sb="148" eb="151">
      <t>ヘイジュンカ</t>
    </rPh>
    <rPh sb="153" eb="155">
      <t>ヒツヨウ</t>
    </rPh>
    <rPh sb="156" eb="158">
      <t>ザイゲン</t>
    </rPh>
    <rPh sb="159" eb="161">
      <t>カクニン</t>
    </rPh>
    <rPh sb="163" eb="165">
      <t>ケッカ</t>
    </rPh>
    <rPh sb="166" eb="168">
      <t>トウシ</t>
    </rPh>
    <rPh sb="168" eb="170">
      <t>ケイカク</t>
    </rPh>
    <rPh sb="170" eb="171">
      <t>オヨ</t>
    </rPh>
    <rPh sb="172" eb="174">
      <t>ザイセイ</t>
    </rPh>
    <rPh sb="174" eb="176">
      <t>ケイカク</t>
    </rPh>
    <rPh sb="177" eb="179">
      <t>ハンエイ</t>
    </rPh>
    <rPh sb="184" eb="188">
      <t>トミグスクシ</t>
    </rPh>
    <rPh sb="188" eb="190">
      <t>スイドウ</t>
    </rPh>
    <rPh sb="190" eb="192">
      <t>ジギョウ</t>
    </rPh>
    <rPh sb="192" eb="193">
      <t>バン</t>
    </rPh>
    <rPh sb="193" eb="195">
      <t>ケイエイ</t>
    </rPh>
    <rPh sb="195" eb="197">
      <t>センリャク</t>
    </rPh>
    <rPh sb="198" eb="200">
      <t>サクテイ</t>
    </rPh>
    <rPh sb="202" eb="204">
      <t>ケンゼン</t>
    </rPh>
    <rPh sb="204" eb="206">
      <t>ケイエイ</t>
    </rPh>
    <rPh sb="207" eb="208">
      <t>ツト</t>
    </rPh>
    <phoneticPr fontId="4"/>
  </si>
  <si>
    <t>　まず平成26年度の数値について、平成25年度以前と比べて大きく変動している原因は公会計制度改正に伴うものであります。　　　　　　　　　　　　　　　　　　　　　①経常収支比率　　　　　　　　　　　　　　　　　　　　　全国平均及び類似団体平均値を平成25年度から2期連続で上回っており、良好な状態を示しているが、管路の更新に備えて更なる健全経営に努めなくてはいけません。　　　　　　　　　　　　　　　　　　　　　　　　②累積欠損金比率　　　　　　　　　　　　　　　　　　　5期連続で0％を達成し、良好な状態を示している。　　　　　　　　　　　　　　　　　　　　　　　　③流動比率　　　　　　　　　　　　　　　　　　　　　　　　　　　　全国平均及び類似団体平均値を5期連続で上回っており、財務の安定性が良好な状態を示している。　　　　　　　　　④企業債残高対給水収益比率　　　　　　　　　　　　　　全国平均及び類似団体平均値を5期連続で下回っており、良好な状態を示している。　　　　　　　　　　　　　　　　⑤料金回収率　　　　　　　　　　　　　　　　　　　　　　　　　　　　　　　　　　　　　　　　　　5期連続で100％を上回っているが、①に記載同様に管路の大量更新を見据えて健全経営に努めていきます。　　　　　　　　　　　　　　　　　　　　　　　　　　　　　　　　　　　　　　　　　　⑥給水原価　　　　　　　　　　　　　　　　　　　　　　全国平均及び類似団体平均値を5期連続で上回っているが、一定の費用で経常収益及び有収水量などが右肩上がりの状態から効率良く費用をかけている状態を示しています。　　         　　　　　　　　　　　　　　　　　⑦施設利用率　　　　　　　　　　　　　　　　　　　　　　　　増加の傾向が続いており、良好な状態を示しています。　　　　　　　　　　　　　　　　　　　　　　　　　⑧有収率　　　　　　　　　　　　　　　　　　　　　　　　全国平均及び類似団体平均値を5期連続で上回っており今後も同じ水準を維持するよう努めます。</t>
    <rPh sb="3" eb="5">
      <t>ヘイセイ</t>
    </rPh>
    <rPh sb="7" eb="9">
      <t>ネンド</t>
    </rPh>
    <rPh sb="10" eb="12">
      <t>スウチ</t>
    </rPh>
    <rPh sb="17" eb="19">
      <t>ヘイセイ</t>
    </rPh>
    <rPh sb="21" eb="23">
      <t>ネンド</t>
    </rPh>
    <rPh sb="23" eb="25">
      <t>イゼン</t>
    </rPh>
    <rPh sb="26" eb="27">
      <t>クラ</t>
    </rPh>
    <rPh sb="29" eb="30">
      <t>オオ</t>
    </rPh>
    <rPh sb="32" eb="34">
      <t>ヘンドウ</t>
    </rPh>
    <rPh sb="38" eb="40">
      <t>ゲンイン</t>
    </rPh>
    <rPh sb="41" eb="42">
      <t>オオヤケ</t>
    </rPh>
    <rPh sb="42" eb="44">
      <t>カイケイ</t>
    </rPh>
    <rPh sb="44" eb="46">
      <t>セイド</t>
    </rPh>
    <rPh sb="46" eb="48">
      <t>カイセイ</t>
    </rPh>
    <rPh sb="49" eb="50">
      <t>トモナ</t>
    </rPh>
    <rPh sb="81" eb="83">
      <t>ケイジョウ</t>
    </rPh>
    <rPh sb="83" eb="85">
      <t>シュウシ</t>
    </rPh>
    <rPh sb="85" eb="87">
      <t>ヒリツ</t>
    </rPh>
    <rPh sb="108" eb="110">
      <t>ゼンコク</t>
    </rPh>
    <rPh sb="110" eb="112">
      <t>ヘイキン</t>
    </rPh>
    <rPh sb="112" eb="113">
      <t>オヨ</t>
    </rPh>
    <rPh sb="114" eb="116">
      <t>ルイジ</t>
    </rPh>
    <rPh sb="116" eb="118">
      <t>ダンタイ</t>
    </rPh>
    <rPh sb="118" eb="121">
      <t>ヘイキンチ</t>
    </rPh>
    <rPh sb="122" eb="124">
      <t>ヘイセイ</t>
    </rPh>
    <rPh sb="126" eb="128">
      <t>ネンド</t>
    </rPh>
    <rPh sb="131" eb="132">
      <t>キ</t>
    </rPh>
    <rPh sb="132" eb="134">
      <t>レンゾク</t>
    </rPh>
    <rPh sb="135" eb="137">
      <t>ウワマワ</t>
    </rPh>
    <rPh sb="142" eb="144">
      <t>リョウコウ</t>
    </rPh>
    <rPh sb="145" eb="147">
      <t>ジョウタイ</t>
    </rPh>
    <rPh sb="148" eb="149">
      <t>シメ</t>
    </rPh>
    <rPh sb="155" eb="157">
      <t>カンロ</t>
    </rPh>
    <rPh sb="158" eb="160">
      <t>コウシン</t>
    </rPh>
    <rPh sb="161" eb="162">
      <t>ソナ</t>
    </rPh>
    <rPh sb="164" eb="165">
      <t>サラ</t>
    </rPh>
    <rPh sb="167" eb="169">
      <t>ケンゼン</t>
    </rPh>
    <rPh sb="169" eb="171">
      <t>ケイエイ</t>
    </rPh>
    <rPh sb="172" eb="173">
      <t>ツト</t>
    </rPh>
    <rPh sb="209" eb="211">
      <t>ルイセキ</t>
    </rPh>
    <rPh sb="211" eb="214">
      <t>ケッソンキン</t>
    </rPh>
    <rPh sb="214" eb="216">
      <t>ヒリツ</t>
    </rPh>
    <rPh sb="236" eb="237">
      <t>キ</t>
    </rPh>
    <rPh sb="237" eb="239">
      <t>レンゾク</t>
    </rPh>
    <rPh sb="243" eb="245">
      <t>タッセイ</t>
    </rPh>
    <rPh sb="247" eb="249">
      <t>リョウコウ</t>
    </rPh>
    <rPh sb="250" eb="252">
      <t>ジョウタイ</t>
    </rPh>
    <rPh sb="253" eb="254">
      <t>シメ</t>
    </rPh>
    <rPh sb="284" eb="286">
      <t>リュウドウ</t>
    </rPh>
    <rPh sb="286" eb="288">
      <t>ヒリツ</t>
    </rPh>
    <rPh sb="316" eb="318">
      <t>ゼンコク</t>
    </rPh>
    <rPh sb="318" eb="320">
      <t>ヘイキン</t>
    </rPh>
    <rPh sb="320" eb="321">
      <t>オヨ</t>
    </rPh>
    <rPh sb="322" eb="324">
      <t>ルイジ</t>
    </rPh>
    <rPh sb="324" eb="326">
      <t>ダンタイ</t>
    </rPh>
    <rPh sb="326" eb="329">
      <t>ヘイキンチ</t>
    </rPh>
    <rPh sb="331" eb="332">
      <t>キ</t>
    </rPh>
    <rPh sb="332" eb="334">
      <t>レンゾク</t>
    </rPh>
    <rPh sb="335" eb="337">
      <t>ウワマワ</t>
    </rPh>
    <rPh sb="342" eb="344">
      <t>ザイム</t>
    </rPh>
    <rPh sb="345" eb="348">
      <t>アンテイセイ</t>
    </rPh>
    <rPh sb="349" eb="351">
      <t>リョウコウ</t>
    </rPh>
    <rPh sb="352" eb="354">
      <t>ジョウタイ</t>
    </rPh>
    <rPh sb="355" eb="356">
      <t>シメ</t>
    </rPh>
    <rPh sb="371" eb="374">
      <t>キギョウサイ</t>
    </rPh>
    <rPh sb="374" eb="376">
      <t>ザンダカ</t>
    </rPh>
    <rPh sb="376" eb="377">
      <t>タイ</t>
    </rPh>
    <rPh sb="377" eb="379">
      <t>キュウスイ</t>
    </rPh>
    <rPh sb="379" eb="381">
      <t>シュウエキ</t>
    </rPh>
    <rPh sb="500" eb="501">
      <t>キ</t>
    </rPh>
    <rPh sb="501" eb="503">
      <t>レンゾク</t>
    </rPh>
    <rPh sb="509" eb="511">
      <t>ウワマワ</t>
    </rPh>
    <rPh sb="519" eb="521">
      <t>キサイ</t>
    </rPh>
    <rPh sb="521" eb="523">
      <t>ドウヨウ</t>
    </rPh>
    <rPh sb="524" eb="526">
      <t>カンロ</t>
    </rPh>
    <rPh sb="527" eb="529">
      <t>タイリョウ</t>
    </rPh>
    <rPh sb="529" eb="531">
      <t>コウシン</t>
    </rPh>
    <rPh sb="532" eb="534">
      <t>ミス</t>
    </rPh>
    <rPh sb="536" eb="538">
      <t>ケンゼン</t>
    </rPh>
    <rPh sb="538" eb="540">
      <t>ケイエイ</t>
    </rPh>
    <rPh sb="541" eb="542">
      <t>ツト</t>
    </rPh>
    <rPh sb="592" eb="594">
      <t>キュウスイ</t>
    </rPh>
    <rPh sb="594" eb="596">
      <t>ゲンカ</t>
    </rPh>
    <rPh sb="618" eb="620">
      <t>ゼンコク</t>
    </rPh>
    <rPh sb="620" eb="622">
      <t>ヘイキン</t>
    </rPh>
    <rPh sb="622" eb="623">
      <t>オヨ</t>
    </rPh>
    <rPh sb="624" eb="626">
      <t>ルイジ</t>
    </rPh>
    <rPh sb="626" eb="628">
      <t>ダンタイ</t>
    </rPh>
    <rPh sb="628" eb="631">
      <t>ヘイキンチ</t>
    </rPh>
    <rPh sb="633" eb="634">
      <t>キ</t>
    </rPh>
    <rPh sb="634" eb="636">
      <t>レンゾク</t>
    </rPh>
    <rPh sb="637" eb="639">
      <t>ウワマワ</t>
    </rPh>
    <rPh sb="645" eb="647">
      <t>イッテイ</t>
    </rPh>
    <rPh sb="648" eb="650">
      <t>ヒヨウ</t>
    </rPh>
    <rPh sb="651" eb="653">
      <t>ケイジョウ</t>
    </rPh>
    <rPh sb="653" eb="655">
      <t>シュウエキ</t>
    </rPh>
    <rPh sb="655" eb="656">
      <t>オヨ</t>
    </rPh>
    <rPh sb="657" eb="659">
      <t>ユウシュウ</t>
    </rPh>
    <rPh sb="659" eb="661">
      <t>スイリョウ</t>
    </rPh>
    <rPh sb="664" eb="665">
      <t>ミギ</t>
    </rPh>
    <rPh sb="665" eb="666">
      <t>カタ</t>
    </rPh>
    <rPh sb="666" eb="667">
      <t>ア</t>
    </rPh>
    <rPh sb="670" eb="672">
      <t>ジョウタイ</t>
    </rPh>
    <rPh sb="674" eb="676">
      <t>コウリツ</t>
    </rPh>
    <rPh sb="676" eb="677">
      <t>ヨ</t>
    </rPh>
    <rPh sb="678" eb="680">
      <t>ヒヨウ</t>
    </rPh>
    <rPh sb="686" eb="688">
      <t>ジョウタイ</t>
    </rPh>
    <rPh sb="689" eb="690">
      <t>シメ</t>
    </rPh>
    <rPh sb="725" eb="727">
      <t>シセツ</t>
    </rPh>
    <rPh sb="727" eb="729">
      <t>リヨウ</t>
    </rPh>
    <rPh sb="729" eb="730">
      <t>リツ</t>
    </rPh>
    <rPh sb="754" eb="756">
      <t>ゾウカ</t>
    </rPh>
    <rPh sb="757" eb="759">
      <t>ケイコウ</t>
    </rPh>
    <rPh sb="760" eb="761">
      <t>ツヅ</t>
    </rPh>
    <rPh sb="766" eb="768">
      <t>リョウコウ</t>
    </rPh>
    <rPh sb="769" eb="771">
      <t>ジョウタイ</t>
    </rPh>
    <rPh sb="772" eb="773">
      <t>シメ</t>
    </rPh>
    <rPh sb="805" eb="807">
      <t>ユウシュウ</t>
    </rPh>
    <rPh sb="807" eb="808">
      <t>リツ</t>
    </rPh>
    <rPh sb="832" eb="834">
      <t>ゼンコク</t>
    </rPh>
    <rPh sb="834" eb="836">
      <t>ヘイキン</t>
    </rPh>
    <rPh sb="836" eb="837">
      <t>オヨ</t>
    </rPh>
    <rPh sb="838" eb="840">
      <t>ルイジ</t>
    </rPh>
    <rPh sb="840" eb="842">
      <t>ダンタイ</t>
    </rPh>
    <rPh sb="842" eb="845">
      <t>ヘイキンチ</t>
    </rPh>
    <rPh sb="847" eb="848">
      <t>キ</t>
    </rPh>
    <rPh sb="848" eb="850">
      <t>レンゾク</t>
    </rPh>
    <rPh sb="851" eb="853">
      <t>ウワマワ</t>
    </rPh>
    <rPh sb="857" eb="859">
      <t>コンゴ</t>
    </rPh>
    <rPh sb="860" eb="861">
      <t>オナ</t>
    </rPh>
    <rPh sb="862" eb="864">
      <t>スイジュン</t>
    </rPh>
    <rPh sb="865" eb="867">
      <t>イジ</t>
    </rPh>
    <rPh sb="871" eb="872">
      <t>ツト</t>
    </rPh>
    <phoneticPr fontId="4"/>
  </si>
  <si>
    <t>①有形固定資産原価償却率
　類似団体平均の３／４程度の値となっていることから、類似団体より良好と言える。しかし、経年により施設の老朽化は進む傾向にあるため、今後、施設の長寿命化の検討が必要である。
②管路経年化率
　類似団体に比して１／１０程度であり、良好に推移している。しかし、今後は多くの施設が順次法定耐用年数に達することから増加傾向が予想される。施設の更新計画や長寿命化の検討とともに必要な財源の確保が求められる。
③管路更新率
　類似団体に比して上回っているものの、比較的低い数値に留まっている。このままでは施設更新が長期に渡り、さらに経年化が進む厳しい状況が予想されるため、更新計画及び財源の確保など、更新率を上げていく措置が必要である。</t>
    <rPh sb="1" eb="3">
      <t>ユウケイ</t>
    </rPh>
    <rPh sb="3" eb="5">
      <t>コテイ</t>
    </rPh>
    <rPh sb="5" eb="7">
      <t>シサン</t>
    </rPh>
    <rPh sb="7" eb="9">
      <t>ゲンカ</t>
    </rPh>
    <rPh sb="9" eb="12">
      <t>ショウキャクリツ</t>
    </rPh>
    <rPh sb="14" eb="16">
      <t>ルイジ</t>
    </rPh>
    <rPh sb="16" eb="18">
      <t>ダンタイ</t>
    </rPh>
    <rPh sb="18" eb="20">
      <t>ヘイキン</t>
    </rPh>
    <rPh sb="24" eb="26">
      <t>テイド</t>
    </rPh>
    <rPh sb="27" eb="28">
      <t>アタイ</t>
    </rPh>
    <rPh sb="39" eb="41">
      <t>ルイジ</t>
    </rPh>
    <rPh sb="41" eb="43">
      <t>ダンタイ</t>
    </rPh>
    <rPh sb="45" eb="47">
      <t>リョウコウ</t>
    </rPh>
    <rPh sb="48" eb="49">
      <t>イ</t>
    </rPh>
    <rPh sb="56" eb="58">
      <t>ケイネン</t>
    </rPh>
    <rPh sb="61" eb="63">
      <t>シセツ</t>
    </rPh>
    <rPh sb="64" eb="67">
      <t>ロウキュウカ</t>
    </rPh>
    <rPh sb="68" eb="69">
      <t>スス</t>
    </rPh>
    <rPh sb="70" eb="72">
      <t>ケイコウ</t>
    </rPh>
    <rPh sb="78" eb="80">
      <t>コンゴ</t>
    </rPh>
    <rPh sb="81" eb="83">
      <t>シセツ</t>
    </rPh>
    <rPh sb="84" eb="85">
      <t>チョウ</t>
    </rPh>
    <rPh sb="85" eb="88">
      <t>ジュミョウカ</t>
    </rPh>
    <rPh sb="89" eb="91">
      <t>ケントウ</t>
    </rPh>
    <rPh sb="92" eb="94">
      <t>ヒツヨウ</t>
    </rPh>
    <rPh sb="100" eb="102">
      <t>カンロ</t>
    </rPh>
    <rPh sb="102" eb="105">
      <t>ケイネンカ</t>
    </rPh>
    <rPh sb="105" eb="106">
      <t>リツ</t>
    </rPh>
    <rPh sb="108" eb="110">
      <t>ルイジ</t>
    </rPh>
    <rPh sb="110" eb="112">
      <t>ダンタイ</t>
    </rPh>
    <rPh sb="113" eb="114">
      <t>ヒ</t>
    </rPh>
    <rPh sb="120" eb="122">
      <t>テイド</t>
    </rPh>
    <rPh sb="126" eb="128">
      <t>リョウコウ</t>
    </rPh>
    <rPh sb="129" eb="131">
      <t>スイイ</t>
    </rPh>
    <rPh sb="140" eb="142">
      <t>コンゴ</t>
    </rPh>
    <rPh sb="143" eb="144">
      <t>オオ</t>
    </rPh>
    <rPh sb="146" eb="148">
      <t>シセツ</t>
    </rPh>
    <rPh sb="149" eb="151">
      <t>ジュンジ</t>
    </rPh>
    <rPh sb="151" eb="153">
      <t>ホウテイ</t>
    </rPh>
    <rPh sb="153" eb="155">
      <t>タイヨウ</t>
    </rPh>
    <rPh sb="155" eb="157">
      <t>ネンスウ</t>
    </rPh>
    <rPh sb="158" eb="159">
      <t>タッ</t>
    </rPh>
    <rPh sb="165" eb="167">
      <t>ゾウカ</t>
    </rPh>
    <rPh sb="167" eb="169">
      <t>ケイコウ</t>
    </rPh>
    <rPh sb="170" eb="172">
      <t>ヨソウ</t>
    </rPh>
    <rPh sb="176" eb="178">
      <t>シセツ</t>
    </rPh>
    <rPh sb="179" eb="181">
      <t>コウシン</t>
    </rPh>
    <rPh sb="181" eb="183">
      <t>ケイカク</t>
    </rPh>
    <rPh sb="184" eb="185">
      <t>チョウ</t>
    </rPh>
    <rPh sb="185" eb="188">
      <t>ジュミョウカ</t>
    </rPh>
    <rPh sb="189" eb="191">
      <t>ケントウ</t>
    </rPh>
    <rPh sb="195" eb="197">
      <t>ヒツヨウ</t>
    </rPh>
    <rPh sb="198" eb="200">
      <t>ザイゲン</t>
    </rPh>
    <rPh sb="201" eb="203">
      <t>カクホ</t>
    </rPh>
    <rPh sb="204" eb="205">
      <t>モト</t>
    </rPh>
    <rPh sb="212" eb="214">
      <t>カンロ</t>
    </rPh>
    <rPh sb="214" eb="216">
      <t>コウシン</t>
    </rPh>
    <rPh sb="216" eb="217">
      <t>リツ</t>
    </rPh>
    <rPh sb="219" eb="221">
      <t>ルイジ</t>
    </rPh>
    <rPh sb="221" eb="223">
      <t>ダンタイ</t>
    </rPh>
    <rPh sb="224" eb="225">
      <t>ヒ</t>
    </rPh>
    <rPh sb="227" eb="229">
      <t>ウワマワ</t>
    </rPh>
    <rPh sb="237" eb="240">
      <t>ヒカクテキ</t>
    </rPh>
    <rPh sb="240" eb="241">
      <t>ヒク</t>
    </rPh>
    <rPh sb="242" eb="244">
      <t>スウチ</t>
    </rPh>
    <rPh sb="245" eb="246">
      <t>トド</t>
    </rPh>
    <rPh sb="258" eb="260">
      <t>シセツ</t>
    </rPh>
    <rPh sb="260" eb="262">
      <t>コウシン</t>
    </rPh>
    <rPh sb="263" eb="265">
      <t>チョウキ</t>
    </rPh>
    <rPh sb="266" eb="267">
      <t>ワタ</t>
    </rPh>
    <rPh sb="272" eb="275">
      <t>ケイネンカ</t>
    </rPh>
    <rPh sb="276" eb="277">
      <t>スス</t>
    </rPh>
    <rPh sb="278" eb="279">
      <t>キビ</t>
    </rPh>
    <rPh sb="281" eb="283">
      <t>ジョウキョウ</t>
    </rPh>
    <rPh sb="284" eb="286">
      <t>ヨソウ</t>
    </rPh>
    <rPh sb="292" eb="294">
      <t>コウシン</t>
    </rPh>
    <rPh sb="294" eb="296">
      <t>ケイカク</t>
    </rPh>
    <rPh sb="296" eb="297">
      <t>オヨ</t>
    </rPh>
    <rPh sb="298" eb="300">
      <t>ザイゲン</t>
    </rPh>
    <rPh sb="301" eb="303">
      <t>カクホ</t>
    </rPh>
    <rPh sb="306" eb="308">
      <t>コウシン</t>
    </rPh>
    <rPh sb="308" eb="309">
      <t>リツ</t>
    </rPh>
    <rPh sb="310" eb="311">
      <t>ア</t>
    </rPh>
    <rPh sb="315" eb="317">
      <t>ソチ</t>
    </rPh>
    <rPh sb="318" eb="3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</si>
</sst>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2.33</c:v>
                </c:pt>
                <c:pt idx="1">
                  <c:v>2.34</c:v>
                </c:pt>
                <c:pt idx="2">
                  <c:v>1.47</c:v>
                </c:pt>
                <c:pt idx="3">
                  <c:v>0.84</c:v>
                </c:pt>
                <c:pt idx="4">
                  <c:v>1.1000000000000001</c:v>
                </c:pt>
              </c:numCache>
            </c:numRef>
          </c:val>
        </c:ser>
        <c:dLbls>
          <c:showLegendKey val="0"/>
          <c:showVal val="0"/>
          <c:showCatName val="0"/>
          <c:showSerName val="0"/>
          <c:showPercent val="0"/>
          <c:showBubbleSize val="0"/>
        </c:dLbls>
        <c:gapWidth val="150"/>
        <c:axId val="101616256"/>
        <c:axId val="1019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01616256"/>
        <c:axId val="101983744"/>
      </c:lineChart>
      <c:dateAx>
        <c:axId val="101616256"/>
        <c:scaling>
          <c:orientation val="minMax"/>
        </c:scaling>
        <c:delete val="1"/>
        <c:axPos val="b"/>
        <c:numFmt formatCode="ge" sourceLinked="1"/>
        <c:majorTickMark val="none"/>
        <c:minorTickMark val="none"/>
        <c:tickLblPos val="none"/>
        <c:crossAx val="101983744"/>
        <c:crosses val="autoZero"/>
        <c:auto val="1"/>
        <c:lblOffset val="100"/>
        <c:baseTimeUnit val="years"/>
      </c:dateAx>
      <c:valAx>
        <c:axId val="1019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68.709999999999994</c:v>
                </c:pt>
                <c:pt idx="1">
                  <c:v>69.14</c:v>
                </c:pt>
                <c:pt idx="2">
                  <c:v>69.459999999999994</c:v>
                </c:pt>
                <c:pt idx="3">
                  <c:v>70.459999999999994</c:v>
                </c:pt>
                <c:pt idx="4">
                  <c:v>70.2</c:v>
                </c:pt>
              </c:numCache>
            </c:numRef>
          </c:val>
        </c:ser>
        <c:dLbls>
          <c:showLegendKey val="0"/>
          <c:showVal val="0"/>
          <c:showCatName val="0"/>
          <c:showSerName val="0"/>
          <c:showPercent val="0"/>
          <c:showBubbleSize val="0"/>
        </c:dLbls>
        <c:gapWidth val="150"/>
        <c:axId val="86997248"/>
        <c:axId val="870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86997248"/>
        <c:axId val="87003520"/>
      </c:lineChart>
      <c:dateAx>
        <c:axId val="86997248"/>
        <c:scaling>
          <c:orientation val="minMax"/>
        </c:scaling>
        <c:delete val="1"/>
        <c:axPos val="b"/>
        <c:numFmt formatCode="ge" sourceLinked="1"/>
        <c:majorTickMark val="none"/>
        <c:minorTickMark val="none"/>
        <c:tickLblPos val="none"/>
        <c:crossAx val="87003520"/>
        <c:crosses val="autoZero"/>
        <c:auto val="1"/>
        <c:lblOffset val="100"/>
        <c:baseTimeUnit val="years"/>
      </c:dateAx>
      <c:valAx>
        <c:axId val="870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96.03</c:v>
                </c:pt>
                <c:pt idx="1">
                  <c:v>96.54</c:v>
                </c:pt>
                <c:pt idx="2">
                  <c:v>96.88</c:v>
                </c:pt>
                <c:pt idx="3">
                  <c:v>97.04</c:v>
                </c:pt>
                <c:pt idx="4">
                  <c:v>97.48</c:v>
                </c:pt>
              </c:numCache>
            </c:numRef>
          </c:val>
        </c:ser>
        <c:dLbls>
          <c:showLegendKey val="0"/>
          <c:showVal val="0"/>
          <c:showCatName val="0"/>
          <c:showSerName val="0"/>
          <c:showPercent val="0"/>
          <c:showBubbleSize val="0"/>
        </c:dLbls>
        <c:gapWidth val="150"/>
        <c:axId val="87025536"/>
        <c:axId val="870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87025536"/>
        <c:axId val="87052288"/>
      </c:lineChart>
      <c:dateAx>
        <c:axId val="87025536"/>
        <c:scaling>
          <c:orientation val="minMax"/>
        </c:scaling>
        <c:delete val="1"/>
        <c:axPos val="b"/>
        <c:numFmt formatCode="ge" sourceLinked="1"/>
        <c:majorTickMark val="none"/>
        <c:minorTickMark val="none"/>
        <c:tickLblPos val="none"/>
        <c:crossAx val="87052288"/>
        <c:crosses val="autoZero"/>
        <c:auto val="1"/>
        <c:lblOffset val="100"/>
        <c:baseTimeUnit val="years"/>
      </c:dateAx>
      <c:valAx>
        <c:axId val="870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107.67</c:v>
                </c:pt>
                <c:pt idx="1">
                  <c:v>111.13</c:v>
                </c:pt>
                <c:pt idx="2">
                  <c:v>106.73</c:v>
                </c:pt>
                <c:pt idx="3">
                  <c:v>111.06</c:v>
                </c:pt>
                <c:pt idx="4">
                  <c:v>115.84</c:v>
                </c:pt>
              </c:numCache>
            </c:numRef>
          </c:val>
        </c:ser>
        <c:dLbls>
          <c:showLegendKey val="0"/>
          <c:showVal val="0"/>
          <c:showCatName val="0"/>
          <c:showSerName val="0"/>
          <c:showPercent val="0"/>
          <c:showBubbleSize val="0"/>
        </c:dLbls>
        <c:gapWidth val="150"/>
        <c:axId val="104661760"/>
        <c:axId val="1046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04661760"/>
        <c:axId val="104664064"/>
      </c:lineChart>
      <c:dateAx>
        <c:axId val="104661760"/>
        <c:scaling>
          <c:orientation val="minMax"/>
        </c:scaling>
        <c:delete val="1"/>
        <c:axPos val="b"/>
        <c:numFmt formatCode="ge" sourceLinked="1"/>
        <c:majorTickMark val="none"/>
        <c:minorTickMark val="none"/>
        <c:tickLblPos val="none"/>
        <c:crossAx val="104664064"/>
        <c:crosses val="autoZero"/>
        <c:auto val="1"/>
        <c:lblOffset val="100"/>
        <c:baseTimeUnit val="years"/>
      </c:dateAx>
      <c:valAx>
        <c:axId val="10466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23.84</c:v>
                </c:pt>
                <c:pt idx="1">
                  <c:v>24.19</c:v>
                </c:pt>
                <c:pt idx="2">
                  <c:v>25.53</c:v>
                </c:pt>
                <c:pt idx="3">
                  <c:v>26.77</c:v>
                </c:pt>
                <c:pt idx="4">
                  <c:v>35.619999999999997</c:v>
                </c:pt>
              </c:numCache>
            </c:numRef>
          </c:val>
        </c:ser>
        <c:dLbls>
          <c:showLegendKey val="0"/>
          <c:showVal val="0"/>
          <c:showCatName val="0"/>
          <c:showSerName val="0"/>
          <c:showPercent val="0"/>
          <c:showBubbleSize val="0"/>
        </c:dLbls>
        <c:gapWidth val="150"/>
        <c:axId val="106358656"/>
        <c:axId val="1085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06358656"/>
        <c:axId val="108544000"/>
      </c:lineChart>
      <c:dateAx>
        <c:axId val="106358656"/>
        <c:scaling>
          <c:orientation val="minMax"/>
        </c:scaling>
        <c:delete val="1"/>
        <c:axPos val="b"/>
        <c:numFmt formatCode="ge" sourceLinked="1"/>
        <c:majorTickMark val="none"/>
        <c:minorTickMark val="none"/>
        <c:tickLblPos val="none"/>
        <c:crossAx val="108544000"/>
        <c:crosses val="autoZero"/>
        <c:auto val="1"/>
        <c:lblOffset val="100"/>
        <c:baseTimeUnit val="years"/>
      </c:dateAx>
      <c:valAx>
        <c:axId val="1085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1.34</c:v>
                </c:pt>
                <c:pt idx="1">
                  <c:v>1.98</c:v>
                </c:pt>
                <c:pt idx="2">
                  <c:v>0.92</c:v>
                </c:pt>
                <c:pt idx="3">
                  <c:v>0.28000000000000003</c:v>
                </c:pt>
                <c:pt idx="4">
                  <c:v>0.97</c:v>
                </c:pt>
              </c:numCache>
            </c:numRef>
          </c:val>
        </c:ser>
        <c:dLbls>
          <c:showLegendKey val="0"/>
          <c:showVal val="0"/>
          <c:showCatName val="0"/>
          <c:showSerName val="0"/>
          <c:showPercent val="0"/>
          <c:showBubbleSize val="0"/>
        </c:dLbls>
        <c:gapWidth val="150"/>
        <c:axId val="108972672"/>
        <c:axId val="1091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08972672"/>
        <c:axId val="109167360"/>
      </c:lineChart>
      <c:dateAx>
        <c:axId val="108972672"/>
        <c:scaling>
          <c:orientation val="minMax"/>
        </c:scaling>
        <c:delete val="1"/>
        <c:axPos val="b"/>
        <c:numFmt formatCode="ge" sourceLinked="1"/>
        <c:majorTickMark val="none"/>
        <c:minorTickMark val="none"/>
        <c:tickLblPos val="none"/>
        <c:crossAx val="109167360"/>
        <c:crosses val="autoZero"/>
        <c:auto val="1"/>
        <c:lblOffset val="100"/>
        <c:baseTimeUnit val="years"/>
      </c:dateAx>
      <c:valAx>
        <c:axId val="1091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669760"/>
        <c:axId val="1139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09669760"/>
        <c:axId val="113964544"/>
      </c:lineChart>
      <c:dateAx>
        <c:axId val="109669760"/>
        <c:scaling>
          <c:orientation val="minMax"/>
        </c:scaling>
        <c:delete val="1"/>
        <c:axPos val="b"/>
        <c:numFmt formatCode="ge" sourceLinked="1"/>
        <c:majorTickMark val="none"/>
        <c:minorTickMark val="none"/>
        <c:tickLblPos val="none"/>
        <c:crossAx val="113964544"/>
        <c:crosses val="autoZero"/>
        <c:auto val="1"/>
        <c:lblOffset val="100"/>
        <c:baseTimeUnit val="years"/>
      </c:dateAx>
      <c:valAx>
        <c:axId val="11396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6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815.79</c:v>
                </c:pt>
                <c:pt idx="1">
                  <c:v>987.57</c:v>
                </c:pt>
                <c:pt idx="2">
                  <c:v>914.53</c:v>
                </c:pt>
                <c:pt idx="3">
                  <c:v>962.14</c:v>
                </c:pt>
                <c:pt idx="4">
                  <c:v>632.29999999999995</c:v>
                </c:pt>
              </c:numCache>
            </c:numRef>
          </c:val>
        </c:ser>
        <c:dLbls>
          <c:showLegendKey val="0"/>
          <c:showVal val="0"/>
          <c:showCatName val="0"/>
          <c:showSerName val="0"/>
          <c:showPercent val="0"/>
          <c:showBubbleSize val="0"/>
        </c:dLbls>
        <c:gapWidth val="150"/>
        <c:axId val="47969024"/>
        <c:axId val="479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47969024"/>
        <c:axId val="47970944"/>
      </c:lineChart>
      <c:dateAx>
        <c:axId val="47969024"/>
        <c:scaling>
          <c:orientation val="minMax"/>
        </c:scaling>
        <c:delete val="1"/>
        <c:axPos val="b"/>
        <c:numFmt formatCode="ge" sourceLinked="1"/>
        <c:majorTickMark val="none"/>
        <c:minorTickMark val="none"/>
        <c:tickLblPos val="none"/>
        <c:crossAx val="47970944"/>
        <c:crosses val="autoZero"/>
        <c:auto val="1"/>
        <c:lblOffset val="100"/>
        <c:baseTimeUnit val="years"/>
      </c:dateAx>
      <c:valAx>
        <c:axId val="4797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141.5</c:v>
                </c:pt>
                <c:pt idx="1">
                  <c:v>131.86000000000001</c:v>
                </c:pt>
                <c:pt idx="2">
                  <c:v>123.07</c:v>
                </c:pt>
                <c:pt idx="3">
                  <c:v>112.61</c:v>
                </c:pt>
                <c:pt idx="4">
                  <c:v>105.64</c:v>
                </c:pt>
              </c:numCache>
            </c:numRef>
          </c:val>
        </c:ser>
        <c:dLbls>
          <c:showLegendKey val="0"/>
          <c:showVal val="0"/>
          <c:showCatName val="0"/>
          <c:showSerName val="0"/>
          <c:showPercent val="0"/>
          <c:showBubbleSize val="0"/>
        </c:dLbls>
        <c:gapWidth val="150"/>
        <c:axId val="48681344"/>
        <c:axId val="486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48681344"/>
        <c:axId val="48683264"/>
      </c:lineChart>
      <c:dateAx>
        <c:axId val="48681344"/>
        <c:scaling>
          <c:orientation val="minMax"/>
        </c:scaling>
        <c:delete val="1"/>
        <c:axPos val="b"/>
        <c:numFmt formatCode="ge" sourceLinked="1"/>
        <c:majorTickMark val="none"/>
        <c:minorTickMark val="none"/>
        <c:tickLblPos val="none"/>
        <c:crossAx val="48683264"/>
        <c:crosses val="autoZero"/>
        <c:auto val="1"/>
        <c:lblOffset val="100"/>
        <c:baseTimeUnit val="years"/>
      </c:dateAx>
      <c:valAx>
        <c:axId val="4868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6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103.93</c:v>
                </c:pt>
                <c:pt idx="1">
                  <c:v>107.09</c:v>
                </c:pt>
                <c:pt idx="2">
                  <c:v>102.78</c:v>
                </c:pt>
                <c:pt idx="3">
                  <c:v>107.28</c:v>
                </c:pt>
                <c:pt idx="4">
                  <c:v>113.51</c:v>
                </c:pt>
              </c:numCache>
            </c:numRef>
          </c:val>
        </c:ser>
        <c:dLbls>
          <c:showLegendKey val="0"/>
          <c:showVal val="0"/>
          <c:showCatName val="0"/>
          <c:showSerName val="0"/>
          <c:showPercent val="0"/>
          <c:showBubbleSize val="0"/>
        </c:dLbls>
        <c:gapWidth val="150"/>
        <c:axId val="72838528"/>
        <c:axId val="746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72838528"/>
        <c:axId val="74679808"/>
      </c:lineChart>
      <c:dateAx>
        <c:axId val="72838528"/>
        <c:scaling>
          <c:orientation val="minMax"/>
        </c:scaling>
        <c:delete val="1"/>
        <c:axPos val="b"/>
        <c:numFmt formatCode="ge" sourceLinked="1"/>
        <c:majorTickMark val="none"/>
        <c:minorTickMark val="none"/>
        <c:tickLblPos val="none"/>
        <c:crossAx val="74679808"/>
        <c:crosses val="autoZero"/>
        <c:auto val="1"/>
        <c:lblOffset val="100"/>
        <c:baseTimeUnit val="years"/>
      </c:dateAx>
      <c:valAx>
        <c:axId val="746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205.78</c:v>
                </c:pt>
                <c:pt idx="1">
                  <c:v>198.96</c:v>
                </c:pt>
                <c:pt idx="2">
                  <c:v>207.47</c:v>
                </c:pt>
                <c:pt idx="3">
                  <c:v>200.34</c:v>
                </c:pt>
                <c:pt idx="4">
                  <c:v>188.65</c:v>
                </c:pt>
              </c:numCache>
            </c:numRef>
          </c:val>
        </c:ser>
        <c:dLbls>
          <c:showLegendKey val="0"/>
          <c:showVal val="0"/>
          <c:showCatName val="0"/>
          <c:showSerName val="0"/>
          <c:showPercent val="0"/>
          <c:showBubbleSize val="0"/>
        </c:dLbls>
        <c:gapWidth val="150"/>
        <c:axId val="86973056"/>
        <c:axId val="869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86973056"/>
        <c:axId val="86987520"/>
      </c:lineChart>
      <c:dateAx>
        <c:axId val="86973056"/>
        <c:scaling>
          <c:orientation val="minMax"/>
        </c:scaling>
        <c:delete val="1"/>
        <c:axPos val="b"/>
        <c:numFmt formatCode="ge" sourceLinked="1"/>
        <c:majorTickMark val="none"/>
        <c:minorTickMark val="none"/>
        <c:tickLblPos val="none"/>
        <c:crossAx val="86987520"/>
        <c:crosses val="autoZero"/>
        <c:auto val="1"/>
        <c:lblOffset val="100"/>
        <c:baseTimeUnit val="years"/>
      </c:dateAx>
      <c:valAx>
        <c:axId val="869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D31" zoomScale="85" zoomScaleNormal="85"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沖縄県　豊見城市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f>データ!Q6</f>
        <v>61658</v>
      </c>
      <c r="AJ8" s="78"/>
      <c r="AK8" s="78"/>
      <c r="AL8" s="78"/>
      <c r="AM8" s="78"/>
      <c r="AN8" s="78"/>
      <c r="AO8" s="78"/>
      <c r="AP8" s="79"/>
      <c r="AQ8" s="57">
        <f>データ!R6</f>
        <v>19.600000000000001</v>
      </c>
      <c r="AR8" s="57"/>
      <c r="AS8" s="57"/>
      <c r="AT8" s="57"/>
      <c r="AU8" s="57"/>
      <c r="AV8" s="57"/>
      <c r="AW8" s="57"/>
      <c r="AX8" s="57"/>
      <c r="AY8" s="57">
        <f>データ!S6</f>
        <v>3145.82</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81.77</v>
      </c>
      <c r="K10" s="57"/>
      <c r="L10" s="57"/>
      <c r="M10" s="57"/>
      <c r="N10" s="57"/>
      <c r="O10" s="57"/>
      <c r="P10" s="57"/>
      <c r="Q10" s="57"/>
      <c r="R10" s="57">
        <f>データ!O6</f>
        <v>100</v>
      </c>
      <c r="S10" s="57"/>
      <c r="T10" s="57"/>
      <c r="U10" s="57"/>
      <c r="V10" s="57"/>
      <c r="W10" s="57"/>
      <c r="X10" s="57"/>
      <c r="Y10" s="57"/>
      <c r="Z10" s="65">
        <f>データ!P6</f>
        <v>3693</v>
      </c>
      <c r="AA10" s="65"/>
      <c r="AB10" s="65"/>
      <c r="AC10" s="65"/>
      <c r="AD10" s="65"/>
      <c r="AE10" s="65"/>
      <c r="AF10" s="65"/>
      <c r="AG10" s="65"/>
      <c r="AH10" s="2"/>
      <c r="AI10" s="65">
        <f>データ!T6</f>
        <v>61609</v>
      </c>
      <c r="AJ10" s="65"/>
      <c r="AK10" s="65"/>
      <c r="AL10" s="65"/>
      <c r="AM10" s="65"/>
      <c r="AN10" s="65"/>
      <c r="AO10" s="65"/>
      <c r="AP10" s="65"/>
      <c r="AQ10" s="57">
        <f>データ!U6</f>
        <v>19.600000000000001</v>
      </c>
      <c r="AR10" s="57"/>
      <c r="AS10" s="57"/>
      <c r="AT10" s="57"/>
      <c r="AU10" s="57"/>
      <c r="AV10" s="57"/>
      <c r="AW10" s="57"/>
      <c r="AX10" s="57"/>
      <c r="AY10" s="57">
        <f>データ!V6</f>
        <v>3143.32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472123</v>
      </c>
      <c r="D6" s="31">
        <f t="shared" si="3"/>
        <v>46</v>
      </c>
      <c r="E6" s="31">
        <f t="shared" si="3"/>
        <v>1</v>
      </c>
      <c r="F6" s="31">
        <f t="shared" si="3"/>
        <v>0</v>
      </c>
      <c r="G6" s="31">
        <f t="shared" si="3"/>
        <v>1</v>
      </c>
      <c r="H6" s="31" t="str">
        <f t="shared" si="3"/>
        <v>沖縄県　豊見城市</v>
      </c>
      <c r="I6" s="31" t="str">
        <f t="shared" si="3"/>
        <v>法適用</v>
      </c>
      <c r="J6" s="31" t="str">
        <f t="shared" si="3"/>
        <v>水道事業</v>
      </c>
      <c r="K6" s="31" t="str">
        <f t="shared" si="3"/>
        <v>末端給水事業</v>
      </c>
      <c r="L6" s="31" t="str">
        <f t="shared" si="3"/>
        <v>A4</v>
      </c>
      <c r="M6" s="32" t="str">
        <f t="shared" si="3"/>
        <v>-</v>
      </c>
      <c r="N6" s="32">
        <f t="shared" si="3"/>
        <v>81.77</v>
      </c>
      <c r="O6" s="32">
        <f t="shared" si="3"/>
        <v>100</v>
      </c>
      <c r="P6" s="32">
        <f t="shared" si="3"/>
        <v>3693</v>
      </c>
      <c r="Q6" s="32">
        <f t="shared" si="3"/>
        <v>61658</v>
      </c>
      <c r="R6" s="32">
        <f t="shared" si="3"/>
        <v>19.600000000000001</v>
      </c>
      <c r="S6" s="32">
        <f t="shared" si="3"/>
        <v>3145.82</v>
      </c>
      <c r="T6" s="32">
        <f t="shared" si="3"/>
        <v>61609</v>
      </c>
      <c r="U6" s="32">
        <f t="shared" si="3"/>
        <v>19.600000000000001</v>
      </c>
      <c r="V6" s="32">
        <f t="shared" si="3"/>
        <v>3143.32</v>
      </c>
      <c r="W6" s="33">
        <f>IF(W7="",NA(),W7)</f>
        <v>107.67</v>
      </c>
      <c r="X6" s="33">
        <f t="shared" ref="X6:AF6" si="4">IF(X7="",NA(),X7)</f>
        <v>111.13</v>
      </c>
      <c r="Y6" s="33">
        <f t="shared" si="4"/>
        <v>106.73</v>
      </c>
      <c r="Z6" s="33">
        <f t="shared" si="4"/>
        <v>111.06</v>
      </c>
      <c r="AA6" s="33">
        <f t="shared" si="4"/>
        <v>115.84</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815.79</v>
      </c>
      <c r="AT6" s="33">
        <f t="shared" ref="AT6:BB6" si="6">IF(AT7="",NA(),AT7)</f>
        <v>987.57</v>
      </c>
      <c r="AU6" s="33">
        <f t="shared" si="6"/>
        <v>914.53</v>
      </c>
      <c r="AV6" s="33">
        <f t="shared" si="6"/>
        <v>962.14</v>
      </c>
      <c r="AW6" s="33">
        <f t="shared" si="6"/>
        <v>632.29999999999995</v>
      </c>
      <c r="AX6" s="33">
        <f t="shared" si="6"/>
        <v>699.11</v>
      </c>
      <c r="AY6" s="33">
        <f t="shared" si="6"/>
        <v>695.41</v>
      </c>
      <c r="AZ6" s="33">
        <f t="shared" si="6"/>
        <v>701</v>
      </c>
      <c r="BA6" s="33">
        <f t="shared" si="6"/>
        <v>739.59</v>
      </c>
      <c r="BB6" s="33">
        <f t="shared" si="6"/>
        <v>335.95</v>
      </c>
      <c r="BC6" s="32" t="str">
        <f>IF(BC7="","",IF(BC7="-","【-】","【"&amp;SUBSTITUTE(TEXT(BC7,"#,##0.00"),"-","△")&amp;"】"))</f>
        <v>【264.16】</v>
      </c>
      <c r="BD6" s="33">
        <f>IF(BD7="",NA(),BD7)</f>
        <v>141.5</v>
      </c>
      <c r="BE6" s="33">
        <f t="shared" ref="BE6:BM6" si="7">IF(BE7="",NA(),BE7)</f>
        <v>131.86000000000001</v>
      </c>
      <c r="BF6" s="33">
        <f t="shared" si="7"/>
        <v>123.07</v>
      </c>
      <c r="BG6" s="33">
        <f t="shared" si="7"/>
        <v>112.61</v>
      </c>
      <c r="BH6" s="33">
        <f t="shared" si="7"/>
        <v>105.64</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103.93</v>
      </c>
      <c r="BP6" s="33">
        <f t="shared" ref="BP6:BX6" si="8">IF(BP7="",NA(),BP7)</f>
        <v>107.09</v>
      </c>
      <c r="BQ6" s="33">
        <f t="shared" si="8"/>
        <v>102.78</v>
      </c>
      <c r="BR6" s="33">
        <f t="shared" si="8"/>
        <v>107.28</v>
      </c>
      <c r="BS6" s="33">
        <f t="shared" si="8"/>
        <v>113.51</v>
      </c>
      <c r="BT6" s="33">
        <f t="shared" si="8"/>
        <v>101.27</v>
      </c>
      <c r="BU6" s="33">
        <f t="shared" si="8"/>
        <v>99.61</v>
      </c>
      <c r="BV6" s="33">
        <f t="shared" si="8"/>
        <v>100.27</v>
      </c>
      <c r="BW6" s="33">
        <f t="shared" si="8"/>
        <v>99.46</v>
      </c>
      <c r="BX6" s="33">
        <f t="shared" si="8"/>
        <v>105.21</v>
      </c>
      <c r="BY6" s="32" t="str">
        <f>IF(BY7="","",IF(BY7="-","【-】","【"&amp;SUBSTITUTE(TEXT(BY7,"#,##0.00"),"-","△")&amp;"】"))</f>
        <v>【104.60】</v>
      </c>
      <c r="BZ6" s="33">
        <f>IF(BZ7="",NA(),BZ7)</f>
        <v>205.78</v>
      </c>
      <c r="CA6" s="33">
        <f t="shared" ref="CA6:CI6" si="9">IF(CA7="",NA(),CA7)</f>
        <v>198.96</v>
      </c>
      <c r="CB6" s="33">
        <f t="shared" si="9"/>
        <v>207.47</v>
      </c>
      <c r="CC6" s="33">
        <f t="shared" si="9"/>
        <v>200.34</v>
      </c>
      <c r="CD6" s="33">
        <f t="shared" si="9"/>
        <v>188.65</v>
      </c>
      <c r="CE6" s="33">
        <f t="shared" si="9"/>
        <v>167.74</v>
      </c>
      <c r="CF6" s="33">
        <f t="shared" si="9"/>
        <v>169.59</v>
      </c>
      <c r="CG6" s="33">
        <f t="shared" si="9"/>
        <v>169.62</v>
      </c>
      <c r="CH6" s="33">
        <f t="shared" si="9"/>
        <v>171.78</v>
      </c>
      <c r="CI6" s="33">
        <f t="shared" si="9"/>
        <v>162.59</v>
      </c>
      <c r="CJ6" s="32" t="str">
        <f>IF(CJ7="","",IF(CJ7="-","【-】","【"&amp;SUBSTITUTE(TEXT(CJ7,"#,##0.00"),"-","△")&amp;"】"))</f>
        <v>【164.21】</v>
      </c>
      <c r="CK6" s="33">
        <f>IF(CK7="",NA(),CK7)</f>
        <v>68.709999999999994</v>
      </c>
      <c r="CL6" s="33">
        <f t="shared" ref="CL6:CT6" si="10">IF(CL7="",NA(),CL7)</f>
        <v>69.14</v>
      </c>
      <c r="CM6" s="33">
        <f t="shared" si="10"/>
        <v>69.459999999999994</v>
      </c>
      <c r="CN6" s="33">
        <f t="shared" si="10"/>
        <v>70.459999999999994</v>
      </c>
      <c r="CO6" s="33">
        <f t="shared" si="10"/>
        <v>70.2</v>
      </c>
      <c r="CP6" s="33">
        <f t="shared" si="10"/>
        <v>60.83</v>
      </c>
      <c r="CQ6" s="33">
        <f t="shared" si="10"/>
        <v>60.04</v>
      </c>
      <c r="CR6" s="33">
        <f t="shared" si="10"/>
        <v>59.88</v>
      </c>
      <c r="CS6" s="33">
        <f t="shared" si="10"/>
        <v>59.68</v>
      </c>
      <c r="CT6" s="33">
        <f t="shared" si="10"/>
        <v>59.17</v>
      </c>
      <c r="CU6" s="32" t="str">
        <f>IF(CU7="","",IF(CU7="-","【-】","【"&amp;SUBSTITUTE(TEXT(CU7,"#,##0.00"),"-","△")&amp;"】"))</f>
        <v>【59.80】</v>
      </c>
      <c r="CV6" s="33">
        <f>IF(CV7="",NA(),CV7)</f>
        <v>96.03</v>
      </c>
      <c r="CW6" s="33">
        <f t="shared" ref="CW6:DE6" si="11">IF(CW7="",NA(),CW7)</f>
        <v>96.54</v>
      </c>
      <c r="CX6" s="33">
        <f t="shared" si="11"/>
        <v>96.88</v>
      </c>
      <c r="CY6" s="33">
        <f t="shared" si="11"/>
        <v>97.04</v>
      </c>
      <c r="CZ6" s="33">
        <f t="shared" si="11"/>
        <v>97.48</v>
      </c>
      <c r="DA6" s="33">
        <f t="shared" si="11"/>
        <v>87.92</v>
      </c>
      <c r="DB6" s="33">
        <f t="shared" si="11"/>
        <v>87.33</v>
      </c>
      <c r="DC6" s="33">
        <f t="shared" si="11"/>
        <v>87.65</v>
      </c>
      <c r="DD6" s="33">
        <f t="shared" si="11"/>
        <v>87.63</v>
      </c>
      <c r="DE6" s="33">
        <f t="shared" si="11"/>
        <v>87.6</v>
      </c>
      <c r="DF6" s="32" t="str">
        <f>IF(DF7="","",IF(DF7="-","【-】","【"&amp;SUBSTITUTE(TEXT(DF7,"#,##0.00"),"-","△")&amp;"】"))</f>
        <v>【89.78】</v>
      </c>
      <c r="DG6" s="33">
        <f>IF(DG7="",NA(),DG7)</f>
        <v>23.84</v>
      </c>
      <c r="DH6" s="33">
        <f t="shared" ref="DH6:DP6" si="12">IF(DH7="",NA(),DH7)</f>
        <v>24.19</v>
      </c>
      <c r="DI6" s="33">
        <f t="shared" si="12"/>
        <v>25.53</v>
      </c>
      <c r="DJ6" s="33">
        <f t="shared" si="12"/>
        <v>26.77</v>
      </c>
      <c r="DK6" s="33">
        <f t="shared" si="12"/>
        <v>35.619999999999997</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1.34</v>
      </c>
      <c r="DS6" s="33">
        <f t="shared" ref="DS6:EA6" si="13">IF(DS7="",NA(),DS7)</f>
        <v>1.98</v>
      </c>
      <c r="DT6" s="33">
        <f t="shared" si="13"/>
        <v>0.92</v>
      </c>
      <c r="DU6" s="33">
        <f t="shared" si="13"/>
        <v>0.28000000000000003</v>
      </c>
      <c r="DV6" s="33">
        <f t="shared" si="13"/>
        <v>0.97</v>
      </c>
      <c r="DW6" s="33">
        <f t="shared" si="13"/>
        <v>6.92</v>
      </c>
      <c r="DX6" s="33">
        <f t="shared" si="13"/>
        <v>7.67</v>
      </c>
      <c r="DY6" s="33">
        <f t="shared" si="13"/>
        <v>8.4</v>
      </c>
      <c r="DZ6" s="33">
        <f t="shared" si="13"/>
        <v>9.7100000000000009</v>
      </c>
      <c r="EA6" s="33">
        <f t="shared" si="13"/>
        <v>10.71</v>
      </c>
      <c r="EB6" s="32" t="str">
        <f>IF(EB7="","",IF(EB7="-","【-】","【"&amp;SUBSTITUTE(TEXT(EB7,"#,##0.00"),"-","△")&amp;"】"))</f>
        <v>【12.42】</v>
      </c>
      <c r="EC6" s="33">
        <f>IF(EC7="",NA(),EC7)</f>
        <v>2.33</v>
      </c>
      <c r="ED6" s="33">
        <f t="shared" ref="ED6:EL6" si="14">IF(ED7="",NA(),ED7)</f>
        <v>2.34</v>
      </c>
      <c r="EE6" s="33">
        <f t="shared" si="14"/>
        <v>1.47</v>
      </c>
      <c r="EF6" s="33">
        <f t="shared" si="14"/>
        <v>0.84</v>
      </c>
      <c r="EG6" s="33">
        <f t="shared" si="14"/>
        <v>1.1000000000000001</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472123</v>
      </c>
      <c r="D7" s="35">
        <v>46</v>
      </c>
      <c r="E7" s="35">
        <v>1</v>
      </c>
      <c r="F7" s="35">
        <v>0</v>
      </c>
      <c r="G7" s="35">
        <v>1</v>
      </c>
      <c r="H7" s="35" t="s">
        <v>93</v>
      </c>
      <c r="I7" s="35" t="s">
        <v>94</v>
      </c>
      <c r="J7" s="35" t="s">
        <v>95</v>
      </c>
      <c r="K7" s="35" t="s">
        <v>96</v>
      </c>
      <c r="L7" s="35" t="s">
        <v>97</v>
      </c>
      <c r="M7" s="36" t="s">
        <v>98</v>
      </c>
      <c r="N7" s="36">
        <v>81.77</v>
      </c>
      <c r="O7" s="36">
        <v>100</v>
      </c>
      <c r="P7" s="36">
        <v>3693</v>
      </c>
      <c r="Q7" s="36">
        <v>61658</v>
      </c>
      <c r="R7" s="36">
        <v>19.600000000000001</v>
      </c>
      <c r="S7" s="36">
        <v>3145.82</v>
      </c>
      <c r="T7" s="36">
        <v>61609</v>
      </c>
      <c r="U7" s="36">
        <v>19.600000000000001</v>
      </c>
      <c r="V7" s="36">
        <v>3143.32</v>
      </c>
      <c r="W7" s="36">
        <v>107.67</v>
      </c>
      <c r="X7" s="36">
        <v>111.13</v>
      </c>
      <c r="Y7" s="36">
        <v>106.73</v>
      </c>
      <c r="Z7" s="36">
        <v>111.06</v>
      </c>
      <c r="AA7" s="36">
        <v>115.84</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815.79</v>
      </c>
      <c r="AT7" s="36">
        <v>987.57</v>
      </c>
      <c r="AU7" s="36">
        <v>914.53</v>
      </c>
      <c r="AV7" s="36">
        <v>962.14</v>
      </c>
      <c r="AW7" s="36">
        <v>632.29999999999995</v>
      </c>
      <c r="AX7" s="36">
        <v>699.11</v>
      </c>
      <c r="AY7" s="36">
        <v>695.41</v>
      </c>
      <c r="AZ7" s="36">
        <v>701</v>
      </c>
      <c r="BA7" s="36">
        <v>739.59</v>
      </c>
      <c r="BB7" s="36">
        <v>335.95</v>
      </c>
      <c r="BC7" s="36">
        <v>264.16000000000003</v>
      </c>
      <c r="BD7" s="36">
        <v>141.5</v>
      </c>
      <c r="BE7" s="36">
        <v>131.86000000000001</v>
      </c>
      <c r="BF7" s="36">
        <v>123.07</v>
      </c>
      <c r="BG7" s="36">
        <v>112.61</v>
      </c>
      <c r="BH7" s="36">
        <v>105.64</v>
      </c>
      <c r="BI7" s="36">
        <v>339.69</v>
      </c>
      <c r="BJ7" s="36">
        <v>343.45</v>
      </c>
      <c r="BK7" s="36">
        <v>330.99</v>
      </c>
      <c r="BL7" s="36">
        <v>324.08999999999997</v>
      </c>
      <c r="BM7" s="36">
        <v>319.82</v>
      </c>
      <c r="BN7" s="36">
        <v>283.72000000000003</v>
      </c>
      <c r="BO7" s="36">
        <v>103.93</v>
      </c>
      <c r="BP7" s="36">
        <v>107.09</v>
      </c>
      <c r="BQ7" s="36">
        <v>102.78</v>
      </c>
      <c r="BR7" s="36">
        <v>107.28</v>
      </c>
      <c r="BS7" s="36">
        <v>113.51</v>
      </c>
      <c r="BT7" s="36">
        <v>101.27</v>
      </c>
      <c r="BU7" s="36">
        <v>99.61</v>
      </c>
      <c r="BV7" s="36">
        <v>100.27</v>
      </c>
      <c r="BW7" s="36">
        <v>99.46</v>
      </c>
      <c r="BX7" s="36">
        <v>105.21</v>
      </c>
      <c r="BY7" s="36">
        <v>104.6</v>
      </c>
      <c r="BZ7" s="36">
        <v>205.78</v>
      </c>
      <c r="CA7" s="36">
        <v>198.96</v>
      </c>
      <c r="CB7" s="36">
        <v>207.47</v>
      </c>
      <c r="CC7" s="36">
        <v>200.34</v>
      </c>
      <c r="CD7" s="36">
        <v>188.65</v>
      </c>
      <c r="CE7" s="36">
        <v>167.74</v>
      </c>
      <c r="CF7" s="36">
        <v>169.59</v>
      </c>
      <c r="CG7" s="36">
        <v>169.62</v>
      </c>
      <c r="CH7" s="36">
        <v>171.78</v>
      </c>
      <c r="CI7" s="36">
        <v>162.59</v>
      </c>
      <c r="CJ7" s="36">
        <v>164.21</v>
      </c>
      <c r="CK7" s="36">
        <v>68.709999999999994</v>
      </c>
      <c r="CL7" s="36">
        <v>69.14</v>
      </c>
      <c r="CM7" s="36">
        <v>69.459999999999994</v>
      </c>
      <c r="CN7" s="36">
        <v>70.459999999999994</v>
      </c>
      <c r="CO7" s="36">
        <v>70.2</v>
      </c>
      <c r="CP7" s="36">
        <v>60.83</v>
      </c>
      <c r="CQ7" s="36">
        <v>60.04</v>
      </c>
      <c r="CR7" s="36">
        <v>59.88</v>
      </c>
      <c r="CS7" s="36">
        <v>59.68</v>
      </c>
      <c r="CT7" s="36">
        <v>59.17</v>
      </c>
      <c r="CU7" s="36">
        <v>59.8</v>
      </c>
      <c r="CV7" s="36">
        <v>96.03</v>
      </c>
      <c r="CW7" s="36">
        <v>96.54</v>
      </c>
      <c r="CX7" s="36">
        <v>96.88</v>
      </c>
      <c r="CY7" s="36">
        <v>97.04</v>
      </c>
      <c r="CZ7" s="36">
        <v>97.48</v>
      </c>
      <c r="DA7" s="36">
        <v>87.92</v>
      </c>
      <c r="DB7" s="36">
        <v>87.33</v>
      </c>
      <c r="DC7" s="36">
        <v>87.65</v>
      </c>
      <c r="DD7" s="36">
        <v>87.63</v>
      </c>
      <c r="DE7" s="36">
        <v>87.6</v>
      </c>
      <c r="DF7" s="36">
        <v>89.78</v>
      </c>
      <c r="DG7" s="36">
        <v>23.84</v>
      </c>
      <c r="DH7" s="36">
        <v>24.19</v>
      </c>
      <c r="DI7" s="36">
        <v>25.53</v>
      </c>
      <c r="DJ7" s="36">
        <v>26.77</v>
      </c>
      <c r="DK7" s="36">
        <v>35.619999999999997</v>
      </c>
      <c r="DL7" s="36">
        <v>36.700000000000003</v>
      </c>
      <c r="DM7" s="36">
        <v>37.71</v>
      </c>
      <c r="DN7" s="36">
        <v>38.69</v>
      </c>
      <c r="DO7" s="36">
        <v>39.65</v>
      </c>
      <c r="DP7" s="36">
        <v>45.25</v>
      </c>
      <c r="DQ7" s="36">
        <v>46.31</v>
      </c>
      <c r="DR7" s="36">
        <v>1.34</v>
      </c>
      <c r="DS7" s="36">
        <v>1.98</v>
      </c>
      <c r="DT7" s="36">
        <v>0.92</v>
      </c>
      <c r="DU7" s="36">
        <v>0.28000000000000003</v>
      </c>
      <c r="DV7" s="36">
        <v>0.97</v>
      </c>
      <c r="DW7" s="36">
        <v>6.92</v>
      </c>
      <c r="DX7" s="36">
        <v>7.67</v>
      </c>
      <c r="DY7" s="36">
        <v>8.4</v>
      </c>
      <c r="DZ7" s="36">
        <v>9.7100000000000009</v>
      </c>
      <c r="EA7" s="36">
        <v>10.71</v>
      </c>
      <c r="EB7" s="36">
        <v>12.42</v>
      </c>
      <c r="EC7" s="36">
        <v>2.33</v>
      </c>
      <c r="ED7" s="36">
        <v>2.34</v>
      </c>
      <c r="EE7" s="36">
        <v>1.47</v>
      </c>
      <c r="EF7" s="36">
        <v>0.84</v>
      </c>
      <c r="EG7" s="36">
        <v>1.1000000000000001</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水道総務課総務係長</cp:lastModifiedBy>
  <cp:lastPrinted>2016-02-18T07:22:59Z</cp:lastPrinted>
  <dcterms:created xsi:type="dcterms:W3CDTF">2016-01-18T04:57:30Z</dcterms:created>
  <dcterms:modified xsi:type="dcterms:W3CDTF">2016-02-18T07:28:29Z</dcterms:modified>
</cp:coreProperties>
</file>