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31.254.51\fs\section\zaisei_section\063 公営企業関係\H27\H280205 公営企業に係る「経営比較分析表」の分析等について\下水道事業\"/>
    </mc:Choice>
  </mc:AlternateContent>
  <workbookProtection workbookPassword="B501" lockStructure="1"/>
  <bookViews>
    <workbookView xWindow="0" yWindow="0" windowWidth="20490" windowHeight="77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<sst xmlns="http://schemas.openxmlformats.org/spreadsheetml/2006/main" count="226" uniqueCount="111">
  <si>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</si>
  <si>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</si>
  <si>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</si>
  <si>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</si>
  <si>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</si>
  <si>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</si>
  <si>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</si>
  <si>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</si>
  <si>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</si>
  <si>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</si>
  <si>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</si>
  <si>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</si>
  <si>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</si>
  <si>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</si>
  <si>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</si>
  <si>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</si>
  <si>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</si>
  <si>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</si>
  <si>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</si>
  <si>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</si>
  <si>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</si>
  <si>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</si>
  <si>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</si>
  <si>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</si>
  <si>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</si>
  <si>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</si>
  <si>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</si>
  <si>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</si>
  <si>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</si>
  <si>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</si>
  <si>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</si>
  <si>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</si>
  <si>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</si>
  <si>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</si>
  <si>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</si>
  <si>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</si>
  <si>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</si>
  <si>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</si>
  <si>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</si>
  <si>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</si>
  <si>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</si>
  <si>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</si>
  <si>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</si>
  <si>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</si>
  <si>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</si>
  <si>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</si>
  <si>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</si>
  <si>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</si>
  <si>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</si>
  <si>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</si>
  <si>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</si>
  <si>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</si>
  <si>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</si>
  <si>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</si>
  <si>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</si>
  <si>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</si>
  <si>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</si>
  <si>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</si>
  <si>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</si>
  <si>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</si>
  <si>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</si>
  <si>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</si>
  <si>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</si>
  <si>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</si>
  <si>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</si>
  <si>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</si>
  <si>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</si>
  <si>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</si>
  <si>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</si>
  <si>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</si>
  <si>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</si>
  <si>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</si>
  <si>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</si>
  <si>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</si>
  <si>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</si>
  <si>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</si>
  <si>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</si>
  <si>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</si>
  <si>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</si>
  <si>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</si>
  <si>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</si>
  <si>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</si>
  <si>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</si>
  <si>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</si>
  <si>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</si>
  <si>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</si>
  <si>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</si>
  <si>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</si>
  <si>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</si>
  <si>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</si>
  <si>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</si>
  <si>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</si>
  <si>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</si>
  <si>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</si>
  <si>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</si>
  <si>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</si>
  <si>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浦添市</t>
  </si>
  <si>
    <t>法非適用</t>
  </si>
  <si>
    <t>下水道事業</t>
  </si>
  <si>
    <t>公共下水道</t>
  </si>
  <si>
    <t>Ac1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</si>
  <si>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</si>
  <si>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</si>
  <si>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</si>
  <si>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</si>
  <si>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</si>
  <si>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</si>
  <si>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</si>
  <si>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①収益的収支率
　収益的収支が100%未満の場合は単年収支が赤字であることを示している。当該比率は100%には達していないがそれに近い数値であり、直近３年においては比率が上昇しており経営状況は良い方向へ推移している。
④企業債残高対事業規模比率
　当該指標は下水道使用料に対する企業債残高の割合である。本市の下水道普及率97.05に達していること、また、類似団体と比較して低い値であることから概ね適正な投資を行っている。
⑤経費回収率
　汚水処理費がどの程度使用料で回収できているかの比率であり、当該比率は100%未満であることから、一般会計からの繰入金により賄われていることを示している。直近３年においては比率が上昇しているが、今後も使用料収入及び汚水処理費の増減に注視する必要がある。
⑥汚水処理原価
　1m</t>
    </r>
    <r>
      <rPr>
        <vertAlign val="superscript"/>
        <sz val="10.5"/>
        <color theme="1"/>
        <rFont val="ＭＳ ゴシック"/>
        <family val="3"/>
        <charset val="128"/>
      </rPr>
      <t>3</t>
    </r>
    <r>
      <rPr>
        <sz val="10.5"/>
        <color theme="1"/>
        <rFont val="ＭＳ ゴシック"/>
        <family val="3"/>
        <charset val="128"/>
      </rPr>
      <t xml:space="preserve">あたり汚水処理に係る費用がどれくらいかかっているかを示す指標であり、類似団体と比較して低い数値であることから、効率的な企業経営が行われている。
⑧水洗化率
　下水道普及地域の下水道接続率であり、類似団体と比較して高い数値であり良好である。水洗化率の上昇は下水道施設への投資の回収であるため100%になるよう努める。
②③⑦該当数値なし
</t>
    </r>
    <rPh sb="1" eb="4">
      <t>シュウエキテキ</t>
    </rPh>
    <rPh sb="4" eb="6">
      <t>シュウシ</t>
    </rPh>
    <rPh sb="6" eb="7">
      <t>リツ</t>
    </rPh>
    <rPh sb="9" eb="12">
      <t>シュウエキテキ</t>
    </rPh>
    <rPh sb="12" eb="14">
      <t>シュウシ</t>
    </rPh>
    <rPh sb="38" eb="39">
      <t>シメ</t>
    </rPh>
    <rPh sb="44" eb="46">
      <t>トウガイ</t>
    </rPh>
    <rPh sb="46" eb="48">
      <t>ヒリツ</t>
    </rPh>
    <rPh sb="55" eb="56">
      <t>タッ</t>
    </rPh>
    <rPh sb="65" eb="66">
      <t>チカ</t>
    </rPh>
    <rPh sb="67" eb="69">
      <t>スウチ</t>
    </rPh>
    <rPh sb="73" eb="75">
      <t>チョッキン</t>
    </rPh>
    <rPh sb="76" eb="77">
      <t>ネン</t>
    </rPh>
    <rPh sb="82" eb="84">
      <t>ヒリツ</t>
    </rPh>
    <rPh sb="85" eb="87">
      <t>ジョウショウ</t>
    </rPh>
    <rPh sb="91" eb="93">
      <t>ケイエイ</t>
    </rPh>
    <rPh sb="93" eb="95">
      <t>ジョウキョウ</t>
    </rPh>
    <rPh sb="96" eb="97">
      <t>ヨ</t>
    </rPh>
    <rPh sb="98" eb="100">
      <t>ホウコウ</t>
    </rPh>
    <rPh sb="101" eb="103">
      <t>スイイ</t>
    </rPh>
    <rPh sb="110" eb="112">
      <t>キギョウ</t>
    </rPh>
    <rPh sb="112" eb="113">
      <t>サイ</t>
    </rPh>
    <rPh sb="113" eb="115">
      <t>ザンダカ</t>
    </rPh>
    <rPh sb="115" eb="116">
      <t>タイ</t>
    </rPh>
    <rPh sb="116" eb="118">
      <t>ジギョウ</t>
    </rPh>
    <rPh sb="118" eb="120">
      <t>キボ</t>
    </rPh>
    <rPh sb="120" eb="122">
      <t>ヒリツ</t>
    </rPh>
    <rPh sb="124" eb="126">
      <t>トウガイ</t>
    </rPh>
    <rPh sb="126" eb="128">
      <t>シヒョウ</t>
    </rPh>
    <rPh sb="129" eb="132">
      <t>ゲスイドウ</t>
    </rPh>
    <rPh sb="132" eb="135">
      <t>シヨウリョウ</t>
    </rPh>
    <rPh sb="136" eb="137">
      <t>タイ</t>
    </rPh>
    <rPh sb="139" eb="141">
      <t>キギョウ</t>
    </rPh>
    <rPh sb="141" eb="142">
      <t>サイ</t>
    </rPh>
    <rPh sb="142" eb="144">
      <t>ザンダカ</t>
    </rPh>
    <rPh sb="145" eb="147">
      <t>ワリアイ</t>
    </rPh>
    <rPh sb="151" eb="152">
      <t>ホン</t>
    </rPh>
    <rPh sb="152" eb="153">
      <t>シ</t>
    </rPh>
    <rPh sb="154" eb="157">
      <t>ゲスイドウ</t>
    </rPh>
    <rPh sb="157" eb="159">
      <t>フキュウ</t>
    </rPh>
    <rPh sb="159" eb="160">
      <t>リツ</t>
    </rPh>
    <rPh sb="166" eb="167">
      <t>タッ</t>
    </rPh>
    <rPh sb="177" eb="179">
      <t>ルイジ</t>
    </rPh>
    <rPh sb="179" eb="181">
      <t>ダンタイ</t>
    </rPh>
    <rPh sb="182" eb="184">
      <t>ヒカク</t>
    </rPh>
    <rPh sb="186" eb="187">
      <t>ヒク</t>
    </rPh>
    <rPh sb="188" eb="189">
      <t>アタイ</t>
    </rPh>
    <rPh sb="196" eb="197">
      <t>オオム</t>
    </rPh>
    <rPh sb="198" eb="200">
      <t>テキセイ</t>
    </rPh>
    <rPh sb="201" eb="203">
      <t>トウシ</t>
    </rPh>
    <rPh sb="204" eb="205">
      <t>オコナ</t>
    </rPh>
    <rPh sb="212" eb="214">
      <t>ケイヒ</t>
    </rPh>
    <rPh sb="214" eb="216">
      <t>カイシュウ</t>
    </rPh>
    <rPh sb="216" eb="217">
      <t>リツ</t>
    </rPh>
    <rPh sb="219" eb="221">
      <t>オスイ</t>
    </rPh>
    <rPh sb="221" eb="223">
      <t>ショリ</t>
    </rPh>
    <rPh sb="223" eb="224">
      <t>ヒ</t>
    </rPh>
    <rPh sb="227" eb="229">
      <t>テイド</t>
    </rPh>
    <rPh sb="229" eb="232">
      <t>シヨウリョウ</t>
    </rPh>
    <rPh sb="233" eb="235">
      <t>カイシュウ</t>
    </rPh>
    <rPh sb="242" eb="244">
      <t>ヒリツ</t>
    </rPh>
    <rPh sb="248" eb="250">
      <t>トウガイ</t>
    </rPh>
    <rPh sb="250" eb="252">
      <t>ヒリツ</t>
    </rPh>
    <rPh sb="257" eb="259">
      <t>ミマン</t>
    </rPh>
    <rPh sb="267" eb="269">
      <t>イッパン</t>
    </rPh>
    <rPh sb="269" eb="271">
      <t>カイケイ</t>
    </rPh>
    <rPh sb="274" eb="276">
      <t>クリイレ</t>
    </rPh>
    <rPh sb="276" eb="277">
      <t>キン</t>
    </rPh>
    <rPh sb="280" eb="281">
      <t>マカナ</t>
    </rPh>
    <rPh sb="289" eb="290">
      <t>シメ</t>
    </rPh>
    <rPh sb="295" eb="297">
      <t>チョッキン</t>
    </rPh>
    <rPh sb="298" eb="299">
      <t>ネン</t>
    </rPh>
    <rPh sb="304" eb="306">
      <t>ヒリツ</t>
    </rPh>
    <rPh sb="307" eb="309">
      <t>ジョウショウ</t>
    </rPh>
    <rPh sb="315" eb="317">
      <t>コンゴ</t>
    </rPh>
    <rPh sb="318" eb="321">
      <t>シヨウリョウ</t>
    </rPh>
    <rPh sb="321" eb="323">
      <t>シュウニュウ</t>
    </rPh>
    <rPh sb="323" eb="324">
      <t>オヨ</t>
    </rPh>
    <rPh sb="325" eb="327">
      <t>オスイ</t>
    </rPh>
    <rPh sb="327" eb="329">
      <t>ショリ</t>
    </rPh>
    <rPh sb="329" eb="330">
      <t>ヒ</t>
    </rPh>
    <rPh sb="331" eb="333">
      <t>ゾウゲン</t>
    </rPh>
    <rPh sb="334" eb="336">
      <t>チュウシ</t>
    </rPh>
    <rPh sb="338" eb="340">
      <t>ヒツヨウ</t>
    </rPh>
    <rPh sb="346" eb="348">
      <t>オスイ</t>
    </rPh>
    <rPh sb="348" eb="350">
      <t>ショリ</t>
    </rPh>
    <rPh sb="350" eb="352">
      <t>ゲンカ</t>
    </rPh>
    <rPh sb="360" eb="362">
      <t>オスイ</t>
    </rPh>
    <rPh sb="362" eb="364">
      <t>ショリ</t>
    </rPh>
    <rPh sb="365" eb="366">
      <t>カカ</t>
    </rPh>
    <rPh sb="367" eb="369">
      <t>ヒヨウ</t>
    </rPh>
    <rPh sb="383" eb="384">
      <t>シメ</t>
    </rPh>
    <rPh sb="385" eb="387">
      <t>シヒョウ</t>
    </rPh>
    <rPh sb="391" eb="393">
      <t>ルイジ</t>
    </rPh>
    <rPh sb="393" eb="395">
      <t>ダンタイ</t>
    </rPh>
    <rPh sb="396" eb="398">
      <t>ヒカク</t>
    </rPh>
    <rPh sb="400" eb="401">
      <t>ヒク</t>
    </rPh>
    <rPh sb="402" eb="404">
      <t>スウチ</t>
    </rPh>
    <rPh sb="412" eb="414">
      <t>コウリツ</t>
    </rPh>
    <rPh sb="414" eb="415">
      <t>テキ</t>
    </rPh>
    <rPh sb="416" eb="418">
      <t>キギョウ</t>
    </rPh>
    <rPh sb="418" eb="420">
      <t>ケイエイ</t>
    </rPh>
    <rPh sb="421" eb="422">
      <t>オコナ</t>
    </rPh>
    <rPh sb="430" eb="432">
      <t>スイセン</t>
    </rPh>
    <rPh sb="432" eb="433">
      <t>カ</t>
    </rPh>
    <rPh sb="433" eb="434">
      <t>リツ</t>
    </rPh>
    <rPh sb="436" eb="439">
      <t>ゲスイドウ</t>
    </rPh>
    <rPh sb="439" eb="441">
      <t>フキュウ</t>
    </rPh>
    <rPh sb="441" eb="443">
      <t>チイキ</t>
    </rPh>
    <rPh sb="444" eb="447">
      <t>ゲスイドウ</t>
    </rPh>
    <rPh sb="447" eb="449">
      <t>セツゾク</t>
    </rPh>
    <rPh sb="449" eb="450">
      <t>リツ</t>
    </rPh>
    <rPh sb="454" eb="456">
      <t>ルイジ</t>
    </rPh>
    <rPh sb="510" eb="511">
      <t>ツト</t>
    </rPh>
    <phoneticPr fontId="4"/>
  </si>
  <si>
    <t>①該当数値なし
②該当数値なし
③管渠改善率
　当該年度に更新した管渠の延長と総延長の割合で
あり更新のペース、状況を把握する指標で類似団体と比較して同様の数値となっている。浦添市下水道事業は供用開始より40年以上経過しており、今後老朽化した施設が増加することから長寿命化計画に基づく適正な更新・維持管理を行う。
事業認可：昭和46年３月
供用開始：昭和47年10月
管渠施設：290km(雨水・汚水）
ポンプ場：６か所</t>
    <rPh sb="1" eb="3">
      <t>ガイトウ</t>
    </rPh>
    <rPh sb="3" eb="5">
      <t>スウチ</t>
    </rPh>
    <rPh sb="9" eb="11">
      <t>ガイトウ</t>
    </rPh>
    <rPh sb="11" eb="13">
      <t>スウチ</t>
    </rPh>
    <rPh sb="17" eb="18">
      <t>カン</t>
    </rPh>
    <rPh sb="18" eb="19">
      <t>キョ</t>
    </rPh>
    <rPh sb="19" eb="21">
      <t>カイゼン</t>
    </rPh>
    <rPh sb="21" eb="22">
      <t>リツ</t>
    </rPh>
    <rPh sb="24" eb="26">
      <t>トウガイ</t>
    </rPh>
    <rPh sb="26" eb="28">
      <t>ネンド</t>
    </rPh>
    <rPh sb="29" eb="31">
      <t>コウシン</t>
    </rPh>
    <rPh sb="33" eb="34">
      <t>カン</t>
    </rPh>
    <rPh sb="34" eb="35">
      <t>キョ</t>
    </rPh>
    <rPh sb="36" eb="38">
      <t>エンチョウ</t>
    </rPh>
    <rPh sb="39" eb="42">
      <t>ソウエンチョウ</t>
    </rPh>
    <rPh sb="43" eb="45">
      <t>ワリアイ</t>
    </rPh>
    <rPh sb="49" eb="51">
      <t>コウシン</t>
    </rPh>
    <rPh sb="56" eb="58">
      <t>ジョウキョウ</t>
    </rPh>
    <rPh sb="59" eb="61">
      <t>ハアク</t>
    </rPh>
    <rPh sb="63" eb="65">
      <t>シヒョウ</t>
    </rPh>
    <rPh sb="66" eb="68">
      <t>ルイジ</t>
    </rPh>
    <rPh sb="68" eb="70">
      <t>ダンタイ</t>
    </rPh>
    <rPh sb="71" eb="73">
      <t>ヒカク</t>
    </rPh>
    <rPh sb="75" eb="77">
      <t>ドウヨウ</t>
    </rPh>
    <rPh sb="78" eb="80">
      <t>スウチ</t>
    </rPh>
    <rPh sb="87" eb="90">
      <t>ウラソエシ</t>
    </rPh>
    <rPh sb="90" eb="93">
      <t>ゲスイドウ</t>
    </rPh>
    <rPh sb="93" eb="95">
      <t>ジギョウ</t>
    </rPh>
    <rPh sb="96" eb="98">
      <t>キョウヨウ</t>
    </rPh>
    <rPh sb="98" eb="100">
      <t>カイシ</t>
    </rPh>
    <rPh sb="104" eb="105">
      <t>ネン</t>
    </rPh>
    <rPh sb="105" eb="107">
      <t>イジョウ</t>
    </rPh>
    <rPh sb="107" eb="109">
      <t>ケイカ</t>
    </rPh>
    <rPh sb="114" eb="116">
      <t>コンゴ</t>
    </rPh>
    <rPh sb="116" eb="119">
      <t>ロウキュウカ</t>
    </rPh>
    <rPh sb="121" eb="123">
      <t>シセツ</t>
    </rPh>
    <rPh sb="124" eb="126">
      <t>ゾウカ</t>
    </rPh>
    <rPh sb="132" eb="133">
      <t>チョウ</t>
    </rPh>
    <rPh sb="133" eb="136">
      <t>ジュミョウカ</t>
    </rPh>
    <rPh sb="136" eb="138">
      <t>ケイカク</t>
    </rPh>
    <rPh sb="139" eb="140">
      <t>モト</t>
    </rPh>
    <rPh sb="142" eb="144">
      <t>テキセイ</t>
    </rPh>
    <rPh sb="145" eb="147">
      <t>コウシン</t>
    </rPh>
    <rPh sb="148" eb="150">
      <t>イジ</t>
    </rPh>
    <rPh sb="150" eb="152">
      <t>カンリ</t>
    </rPh>
    <rPh sb="153" eb="154">
      <t>オコナ</t>
    </rPh>
    <rPh sb="159" eb="161">
      <t>ジギョウ</t>
    </rPh>
    <rPh sb="161" eb="163">
      <t>ニンカ</t>
    </rPh>
    <rPh sb="164" eb="166">
      <t>ショウワ</t>
    </rPh>
    <rPh sb="168" eb="169">
      <t>ネン</t>
    </rPh>
    <rPh sb="170" eb="171">
      <t>ツキ</t>
    </rPh>
    <rPh sb="172" eb="174">
      <t>キョウヨウ</t>
    </rPh>
    <rPh sb="174" eb="176">
      <t>カイシ</t>
    </rPh>
    <rPh sb="177" eb="179">
      <t>ショウワ</t>
    </rPh>
    <rPh sb="181" eb="182">
      <t>ネン</t>
    </rPh>
    <rPh sb="184" eb="185">
      <t>ツキ</t>
    </rPh>
    <rPh sb="186" eb="187">
      <t>カン</t>
    </rPh>
    <rPh sb="187" eb="188">
      <t>キョ</t>
    </rPh>
    <rPh sb="188" eb="190">
      <t>シセツ</t>
    </rPh>
    <rPh sb="197" eb="199">
      <t>ウスイ</t>
    </rPh>
    <rPh sb="200" eb="202">
      <t>オスイ</t>
    </rPh>
    <rPh sb="207" eb="208">
      <t>ジョウ</t>
    </rPh>
    <rPh sb="211" eb="212">
      <t>ショ</t>
    </rPh>
    <phoneticPr fontId="4"/>
  </si>
  <si>
    <t>　浦添市下水道事業の経営状況は各指標が示すとおり概ね良好だと言えるが、公営企業の原則である独立採算制に基づく企業経営を行うため、適正な下水道使用料の検討、水洗化率の向上及び汚水処理原価の抑制に努める必要がある。
　また、今後は、老朽化した下水道施設の急増による施設の更新及び維持管理等の経費が急増することを見据え、中長期的な視野に立った効率的な投資計画（更新計画）と財政計画（財源確保）のバランスをとった『経営戦略』を策定し実行しなければならない。
※下水道課では、下水道事業の経営強化や財政マネジメントの向上に的確に取り組むため、平成32年度より公営企業会計導入に向け取り組んでおり、経営状態、資産状況を正確に把握し、より適正な企業経営ができるよう努めます。</t>
    <rPh sb="1" eb="3">
      <t>ウラソエ</t>
    </rPh>
    <rPh sb="3" eb="4">
      <t>シ</t>
    </rPh>
    <rPh sb="4" eb="7">
      <t>ゲスイドウ</t>
    </rPh>
    <rPh sb="7" eb="9">
      <t>ジギョウ</t>
    </rPh>
    <rPh sb="10" eb="12">
      <t>ケイエイ</t>
    </rPh>
    <rPh sb="12" eb="14">
      <t>ジョウキョウ</t>
    </rPh>
    <rPh sb="15" eb="16">
      <t>カク</t>
    </rPh>
    <rPh sb="16" eb="18">
      <t>シヒョウ</t>
    </rPh>
    <rPh sb="19" eb="20">
      <t>シメ</t>
    </rPh>
    <rPh sb="24" eb="25">
      <t>オオム</t>
    </rPh>
    <rPh sb="26" eb="28">
      <t>リョウコウ</t>
    </rPh>
    <rPh sb="30" eb="31">
      <t>イ</t>
    </rPh>
    <rPh sb="35" eb="37">
      <t>コウエイ</t>
    </rPh>
    <rPh sb="37" eb="39">
      <t>キギョウ</t>
    </rPh>
    <rPh sb="40" eb="42">
      <t>ゲンソク</t>
    </rPh>
    <rPh sb="45" eb="47">
      <t>ドクリツ</t>
    </rPh>
    <rPh sb="47" eb="49">
      <t>サイサン</t>
    </rPh>
    <rPh sb="49" eb="50">
      <t>セイ</t>
    </rPh>
    <rPh sb="51" eb="52">
      <t>モト</t>
    </rPh>
    <rPh sb="54" eb="56">
      <t>キギョウ</t>
    </rPh>
    <rPh sb="56" eb="58">
      <t>ケイエイ</t>
    </rPh>
    <rPh sb="59" eb="60">
      <t>オコナ</t>
    </rPh>
    <rPh sb="64" eb="66">
      <t>テキセイ</t>
    </rPh>
    <rPh sb="67" eb="70">
      <t>ゲスイドウ</t>
    </rPh>
    <rPh sb="70" eb="73">
      <t>シヨウリョウ</t>
    </rPh>
    <rPh sb="74" eb="76">
      <t>ケントウ</t>
    </rPh>
    <rPh sb="77" eb="80">
      <t>スイセンカ</t>
    </rPh>
    <rPh sb="80" eb="81">
      <t>リツ</t>
    </rPh>
    <rPh sb="82" eb="84">
      <t>コウジョウ</t>
    </rPh>
    <rPh sb="84" eb="85">
      <t>オヨ</t>
    </rPh>
    <rPh sb="86" eb="88">
      <t>オスイ</t>
    </rPh>
    <rPh sb="88" eb="90">
      <t>ショリ</t>
    </rPh>
    <rPh sb="90" eb="92">
      <t>ゲンカ</t>
    </rPh>
    <rPh sb="93" eb="95">
      <t>ヨクセイ</t>
    </rPh>
    <rPh sb="96" eb="97">
      <t>ツト</t>
    </rPh>
    <rPh sb="99" eb="101">
      <t>ヒツヨウ</t>
    </rPh>
    <rPh sb="110" eb="112">
      <t>コンゴ</t>
    </rPh>
    <rPh sb="114" eb="117">
      <t>ロウキュウカ</t>
    </rPh>
    <rPh sb="119" eb="122">
      <t>ゲスイドウ</t>
    </rPh>
    <rPh sb="122" eb="124">
      <t>シセツ</t>
    </rPh>
    <rPh sb="125" eb="127">
      <t>キュウゾウ</t>
    </rPh>
    <rPh sb="130" eb="132">
      <t>シセツ</t>
    </rPh>
    <rPh sb="133" eb="135">
      <t>コウシン</t>
    </rPh>
    <rPh sb="135" eb="136">
      <t>オヨ</t>
    </rPh>
    <rPh sb="137" eb="139">
      <t>イジ</t>
    </rPh>
    <rPh sb="139" eb="141">
      <t>カンリ</t>
    </rPh>
    <rPh sb="141" eb="142">
      <t>トウ</t>
    </rPh>
    <rPh sb="143" eb="145">
      <t>ケイヒ</t>
    </rPh>
    <rPh sb="146" eb="148">
      <t>キュウゾウ</t>
    </rPh>
    <rPh sb="153" eb="155">
      <t>ミス</t>
    </rPh>
    <rPh sb="157" eb="160">
      <t>チュウチョウキ</t>
    </rPh>
    <rPh sb="160" eb="161">
      <t>テキ</t>
    </rPh>
    <rPh sb="162" eb="164">
      <t>シヤ</t>
    </rPh>
    <rPh sb="165" eb="166">
      <t>タ</t>
    </rPh>
    <rPh sb="168" eb="170">
      <t>コウリツ</t>
    </rPh>
    <rPh sb="170" eb="171">
      <t>テキ</t>
    </rPh>
    <rPh sb="172" eb="174">
      <t>トウシ</t>
    </rPh>
    <rPh sb="174" eb="176">
      <t>ケイカク</t>
    </rPh>
    <rPh sb="177" eb="179">
      <t>コウシン</t>
    </rPh>
    <rPh sb="179" eb="181">
      <t>ケイカク</t>
    </rPh>
    <rPh sb="183" eb="185">
      <t>ザイセイ</t>
    </rPh>
    <rPh sb="185" eb="187">
      <t>ケイカク</t>
    </rPh>
    <rPh sb="188" eb="190">
      <t>ザイゲン</t>
    </rPh>
    <rPh sb="190" eb="192">
      <t>カクホ</t>
    </rPh>
    <rPh sb="203" eb="205">
      <t>ケイエイ</t>
    </rPh>
    <rPh sb="205" eb="207">
      <t>センリャク</t>
    </rPh>
    <rPh sb="209" eb="211">
      <t>サクテイ</t>
    </rPh>
    <rPh sb="212" eb="214">
      <t>ジッコウ</t>
    </rPh>
    <rPh sb="226" eb="229">
      <t>ゲスイドウ</t>
    </rPh>
    <rPh sb="229" eb="230">
      <t>カ</t>
    </rPh>
    <rPh sb="233" eb="236">
      <t>ゲスイドウ</t>
    </rPh>
    <rPh sb="236" eb="238">
      <t>ジギョウ</t>
    </rPh>
    <rPh sb="239" eb="241">
      <t>ケイエイ</t>
    </rPh>
    <rPh sb="241" eb="243">
      <t>キョウカ</t>
    </rPh>
    <rPh sb="244" eb="246">
      <t>ザイセイ</t>
    </rPh>
    <rPh sb="253" eb="255">
      <t>コウジョウ</t>
    </rPh>
    <rPh sb="256" eb="258">
      <t>テキカク</t>
    </rPh>
    <rPh sb="259" eb="260">
      <t>ト</t>
    </rPh>
    <rPh sb="261" eb="262">
      <t>ク</t>
    </rPh>
    <rPh sb="266" eb="268">
      <t>ヘイセイ</t>
    </rPh>
    <rPh sb="270" eb="272">
      <t>ネンド</t>
    </rPh>
    <rPh sb="274" eb="276">
      <t>コウエイ</t>
    </rPh>
    <rPh sb="276" eb="278">
      <t>キギョウ</t>
    </rPh>
    <rPh sb="278" eb="280">
      <t>カイケイ</t>
    </rPh>
    <rPh sb="280" eb="282">
      <t>ドウニュウ</t>
    </rPh>
    <rPh sb="283" eb="284">
      <t>ム</t>
    </rPh>
    <rPh sb="285" eb="286">
      <t>ト</t>
    </rPh>
    <rPh sb="287" eb="288">
      <t>ク</t>
    </rPh>
    <rPh sb="293" eb="295">
      <t>ケイエイ</t>
    </rPh>
    <rPh sb="295" eb="297">
      <t>ジョウタイ</t>
    </rPh>
    <rPh sb="298" eb="300">
      <t>シサン</t>
    </rPh>
    <rPh sb="300" eb="302">
      <t>ジョウキョウ</t>
    </rPh>
    <rPh sb="303" eb="305">
      <t>セイカク</t>
    </rPh>
    <rPh sb="306" eb="308">
      <t>ハアク</t>
    </rPh>
    <rPh sb="312" eb="314">
      <t>テキセイ</t>
    </rPh>
    <rPh sb="315" eb="317">
      <t>キギョウ</t>
    </rPh>
    <rPh sb="317" eb="319">
      <t>ケイエイ</t>
    </rPh>
    <rPh sb="325" eb="32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</si>
</sst>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vertAlign val="superscrip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quot;-&quot;">
                  <c:v>0.17</c:v>
                </c:pt>
                <c:pt idx="4" formatCode="#,##0.00;&quot;△&quot;#,##0.00;&quot;-&quot;">
                  <c:v>0.13</c:v>
                </c:pt>
              </c:numCache>
            </c:numRef>
          </c:val>
        </c:ser>
        <c:dLbls>
          <c:showLegendKey val="0"/>
          <c:showVal val="0"/>
          <c:showCatName val="0"/>
          <c:showSerName val="0"/>
          <c:showPercent val="0"/>
          <c:showBubbleSize val="0"/>
        </c:dLbls>
        <c:gapWidth val="150"/>
        <c:axId val="148716736"/>
        <c:axId val="10785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0.08</c:v>
                </c:pt>
                <c:pt idx="2">
                  <c:v>0.1</c:v>
                </c:pt>
                <c:pt idx="3">
                  <c:v>0.1</c:v>
                </c:pt>
                <c:pt idx="4">
                  <c:v>0.11</c:v>
                </c:pt>
              </c:numCache>
            </c:numRef>
          </c:val>
          <c:smooth val="0"/>
        </c:ser>
        <c:dLbls>
          <c:showLegendKey val="0"/>
          <c:showVal val="0"/>
          <c:showCatName val="0"/>
          <c:showSerName val="0"/>
          <c:showPercent val="0"/>
          <c:showBubbleSize val="0"/>
        </c:dLbls>
        <c:marker val="1"/>
        <c:smooth val="0"/>
        <c:axId val="148716736"/>
        <c:axId val="107856432"/>
      </c:lineChart>
      <c:dateAx>
        <c:axId val="148716736"/>
        <c:scaling>
          <c:orientation val="minMax"/>
        </c:scaling>
        <c:delete val="1"/>
        <c:axPos val="b"/>
        <c:numFmt formatCode="ge" sourceLinked="1"/>
        <c:majorTickMark val="none"/>
        <c:minorTickMark val="none"/>
        <c:tickLblPos val="none"/>
        <c:crossAx val="107856432"/>
        <c:crosses val="autoZero"/>
        <c:auto val="1"/>
        <c:lblOffset val="100"/>
        <c:baseTimeUnit val="years"/>
      </c:dateAx>
      <c:valAx>
        <c:axId val="10785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0942824"/>
        <c:axId val="25094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62.05</c:v>
                </c:pt>
                <c:pt idx="1">
                  <c:v>61.64</c:v>
                </c:pt>
                <c:pt idx="2">
                  <c:v>61.73</c:v>
                </c:pt>
                <c:pt idx="3">
                  <c:v>61.1</c:v>
                </c:pt>
                <c:pt idx="4">
                  <c:v>61.03</c:v>
                </c:pt>
              </c:numCache>
            </c:numRef>
          </c:val>
          <c:smooth val="0"/>
        </c:ser>
        <c:dLbls>
          <c:showLegendKey val="0"/>
          <c:showVal val="0"/>
          <c:showCatName val="0"/>
          <c:showSerName val="0"/>
          <c:showPercent val="0"/>
          <c:showBubbleSize val="0"/>
        </c:dLbls>
        <c:marker val="1"/>
        <c:smooth val="0"/>
        <c:axId val="250942824"/>
        <c:axId val="250943216"/>
      </c:lineChart>
      <c:dateAx>
        <c:axId val="250942824"/>
        <c:scaling>
          <c:orientation val="minMax"/>
        </c:scaling>
        <c:delete val="1"/>
        <c:axPos val="b"/>
        <c:numFmt formatCode="ge" sourceLinked="1"/>
        <c:majorTickMark val="none"/>
        <c:minorTickMark val="none"/>
        <c:tickLblPos val="none"/>
        <c:crossAx val="250943216"/>
        <c:crosses val="autoZero"/>
        <c:auto val="1"/>
        <c:lblOffset val="100"/>
        <c:baseTimeUnit val="years"/>
      </c:dateAx>
      <c:valAx>
        <c:axId val="25094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4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95.84</c:v>
                </c:pt>
                <c:pt idx="1">
                  <c:v>95.43</c:v>
                </c:pt>
                <c:pt idx="2">
                  <c:v>95.11</c:v>
                </c:pt>
                <c:pt idx="3">
                  <c:v>94.8</c:v>
                </c:pt>
                <c:pt idx="4">
                  <c:v>95.07</c:v>
                </c:pt>
              </c:numCache>
            </c:numRef>
          </c:val>
        </c:ser>
        <c:dLbls>
          <c:showLegendKey val="0"/>
          <c:showVal val="0"/>
          <c:showCatName val="0"/>
          <c:showSerName val="0"/>
          <c:showPercent val="0"/>
          <c:showBubbleSize val="0"/>
        </c:dLbls>
        <c:gapWidth val="150"/>
        <c:axId val="251258728"/>
        <c:axId val="25125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92.76</c:v>
                </c:pt>
                <c:pt idx="1">
                  <c:v>93.1</c:v>
                </c:pt>
                <c:pt idx="2">
                  <c:v>93.1</c:v>
                </c:pt>
                <c:pt idx="3">
                  <c:v>93.47</c:v>
                </c:pt>
                <c:pt idx="4">
                  <c:v>93.83</c:v>
                </c:pt>
              </c:numCache>
            </c:numRef>
          </c:val>
          <c:smooth val="0"/>
        </c:ser>
        <c:dLbls>
          <c:showLegendKey val="0"/>
          <c:showVal val="0"/>
          <c:showCatName val="0"/>
          <c:showSerName val="0"/>
          <c:showPercent val="0"/>
          <c:showBubbleSize val="0"/>
        </c:dLbls>
        <c:marker val="1"/>
        <c:smooth val="0"/>
        <c:axId val="251258728"/>
        <c:axId val="251259120"/>
      </c:lineChart>
      <c:dateAx>
        <c:axId val="251258728"/>
        <c:scaling>
          <c:orientation val="minMax"/>
        </c:scaling>
        <c:delete val="1"/>
        <c:axPos val="b"/>
        <c:numFmt formatCode="ge" sourceLinked="1"/>
        <c:majorTickMark val="none"/>
        <c:minorTickMark val="none"/>
        <c:tickLblPos val="none"/>
        <c:crossAx val="251259120"/>
        <c:crosses val="autoZero"/>
        <c:auto val="1"/>
        <c:lblOffset val="100"/>
        <c:baseTimeUnit val="years"/>
      </c:dateAx>
      <c:valAx>
        <c:axId val="25125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25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97.91</c:v>
                </c:pt>
                <c:pt idx="1">
                  <c:v>99.49</c:v>
                </c:pt>
                <c:pt idx="2">
                  <c:v>97.91</c:v>
                </c:pt>
                <c:pt idx="3">
                  <c:v>98.8</c:v>
                </c:pt>
                <c:pt idx="4">
                  <c:v>99.25</c:v>
                </c:pt>
              </c:numCache>
            </c:numRef>
          </c:val>
        </c:ser>
        <c:dLbls>
          <c:showLegendKey val="0"/>
          <c:showVal val="0"/>
          <c:showCatName val="0"/>
          <c:showSerName val="0"/>
          <c:showPercent val="0"/>
          <c:showBubbleSize val="0"/>
        </c:dLbls>
        <c:gapWidth val="150"/>
        <c:axId val="250678432"/>
        <c:axId val="2506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678432"/>
        <c:axId val="250678816"/>
      </c:lineChart>
      <c:dateAx>
        <c:axId val="250678432"/>
        <c:scaling>
          <c:orientation val="minMax"/>
        </c:scaling>
        <c:delete val="1"/>
        <c:axPos val="b"/>
        <c:numFmt formatCode="ge" sourceLinked="1"/>
        <c:majorTickMark val="none"/>
        <c:minorTickMark val="none"/>
        <c:tickLblPos val="none"/>
        <c:crossAx val="250678816"/>
        <c:crosses val="autoZero"/>
        <c:auto val="1"/>
        <c:lblOffset val="100"/>
        <c:baseTimeUnit val="years"/>
      </c:dateAx>
      <c:valAx>
        <c:axId val="2506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6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632168"/>
        <c:axId val="25071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632168"/>
        <c:axId val="250713984"/>
      </c:lineChart>
      <c:dateAx>
        <c:axId val="250632168"/>
        <c:scaling>
          <c:orientation val="minMax"/>
        </c:scaling>
        <c:delete val="1"/>
        <c:axPos val="b"/>
        <c:numFmt formatCode="ge" sourceLinked="1"/>
        <c:majorTickMark val="none"/>
        <c:minorTickMark val="none"/>
        <c:tickLblPos val="none"/>
        <c:crossAx val="250713984"/>
        <c:crosses val="autoZero"/>
        <c:auto val="1"/>
        <c:lblOffset val="100"/>
        <c:baseTimeUnit val="years"/>
      </c:dateAx>
      <c:valAx>
        <c:axId val="2507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63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625536"/>
        <c:axId val="14762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625536"/>
        <c:axId val="147625928"/>
      </c:lineChart>
      <c:dateAx>
        <c:axId val="147625536"/>
        <c:scaling>
          <c:orientation val="minMax"/>
        </c:scaling>
        <c:delete val="1"/>
        <c:axPos val="b"/>
        <c:numFmt formatCode="ge" sourceLinked="1"/>
        <c:majorTickMark val="none"/>
        <c:minorTickMark val="none"/>
        <c:tickLblPos val="none"/>
        <c:crossAx val="147625928"/>
        <c:crosses val="autoZero"/>
        <c:auto val="1"/>
        <c:lblOffset val="100"/>
        <c:baseTimeUnit val="years"/>
      </c:dateAx>
      <c:valAx>
        <c:axId val="14762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814776"/>
        <c:axId val="25081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814776"/>
        <c:axId val="250815168"/>
      </c:lineChart>
      <c:dateAx>
        <c:axId val="250814776"/>
        <c:scaling>
          <c:orientation val="minMax"/>
        </c:scaling>
        <c:delete val="1"/>
        <c:axPos val="b"/>
        <c:numFmt formatCode="ge" sourceLinked="1"/>
        <c:majorTickMark val="none"/>
        <c:minorTickMark val="none"/>
        <c:tickLblPos val="none"/>
        <c:crossAx val="250815168"/>
        <c:crosses val="autoZero"/>
        <c:auto val="1"/>
        <c:lblOffset val="100"/>
        <c:baseTimeUnit val="years"/>
      </c:dateAx>
      <c:valAx>
        <c:axId val="25081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81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816344"/>
        <c:axId val="2508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816344"/>
        <c:axId val="250816736"/>
      </c:lineChart>
      <c:dateAx>
        <c:axId val="250816344"/>
        <c:scaling>
          <c:orientation val="minMax"/>
        </c:scaling>
        <c:delete val="1"/>
        <c:axPos val="b"/>
        <c:numFmt formatCode="ge" sourceLinked="1"/>
        <c:majorTickMark val="none"/>
        <c:minorTickMark val="none"/>
        <c:tickLblPos val="none"/>
        <c:crossAx val="250816736"/>
        <c:crosses val="autoZero"/>
        <c:auto val="1"/>
        <c:lblOffset val="100"/>
        <c:baseTimeUnit val="years"/>
      </c:dateAx>
      <c:valAx>
        <c:axId val="2508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81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242.45</c:v>
                </c:pt>
                <c:pt idx="1">
                  <c:v>236.74</c:v>
                </c:pt>
                <c:pt idx="2">
                  <c:v>243.21</c:v>
                </c:pt>
                <c:pt idx="3">
                  <c:v>235.2</c:v>
                </c:pt>
                <c:pt idx="4">
                  <c:v>226.88</c:v>
                </c:pt>
              </c:numCache>
            </c:numRef>
          </c:val>
        </c:ser>
        <c:dLbls>
          <c:showLegendKey val="0"/>
          <c:showVal val="0"/>
          <c:showCatName val="0"/>
          <c:showSerName val="0"/>
          <c:showPercent val="0"/>
          <c:showBubbleSize val="0"/>
        </c:dLbls>
        <c:gapWidth val="150"/>
        <c:axId val="250817912"/>
        <c:axId val="25094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934.38</c:v>
                </c:pt>
                <c:pt idx="1">
                  <c:v>959.1</c:v>
                </c:pt>
                <c:pt idx="2">
                  <c:v>941.18</c:v>
                </c:pt>
                <c:pt idx="3">
                  <c:v>893.45</c:v>
                </c:pt>
                <c:pt idx="4">
                  <c:v>843.57</c:v>
                </c:pt>
              </c:numCache>
            </c:numRef>
          </c:val>
          <c:smooth val="0"/>
        </c:ser>
        <c:dLbls>
          <c:showLegendKey val="0"/>
          <c:showVal val="0"/>
          <c:showCatName val="0"/>
          <c:showSerName val="0"/>
          <c:showPercent val="0"/>
          <c:showBubbleSize val="0"/>
        </c:dLbls>
        <c:marker val="1"/>
        <c:smooth val="0"/>
        <c:axId val="250817912"/>
        <c:axId val="250940472"/>
      </c:lineChart>
      <c:dateAx>
        <c:axId val="250817912"/>
        <c:scaling>
          <c:orientation val="minMax"/>
        </c:scaling>
        <c:delete val="1"/>
        <c:axPos val="b"/>
        <c:numFmt formatCode="ge" sourceLinked="1"/>
        <c:majorTickMark val="none"/>
        <c:minorTickMark val="none"/>
        <c:tickLblPos val="none"/>
        <c:crossAx val="250940472"/>
        <c:crosses val="autoZero"/>
        <c:auto val="1"/>
        <c:lblOffset val="100"/>
        <c:baseTimeUnit val="years"/>
      </c:dateAx>
      <c:valAx>
        <c:axId val="25094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81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96.43</c:v>
                </c:pt>
                <c:pt idx="1">
                  <c:v>96.76</c:v>
                </c:pt>
                <c:pt idx="2">
                  <c:v>96.38</c:v>
                </c:pt>
                <c:pt idx="3">
                  <c:v>97.57</c:v>
                </c:pt>
                <c:pt idx="4">
                  <c:v>98.7</c:v>
                </c:pt>
              </c:numCache>
            </c:numRef>
          </c:val>
        </c:ser>
        <c:dLbls>
          <c:showLegendKey val="0"/>
          <c:showVal val="0"/>
          <c:showCatName val="0"/>
          <c:showSerName val="0"/>
          <c:showPercent val="0"/>
          <c:showBubbleSize val="0"/>
        </c:dLbls>
        <c:gapWidth val="150"/>
        <c:axId val="250814384"/>
        <c:axId val="25094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93.53</c:v>
                </c:pt>
                <c:pt idx="2">
                  <c:v>93.55</c:v>
                </c:pt>
                <c:pt idx="3">
                  <c:v>95.24</c:v>
                </c:pt>
                <c:pt idx="4">
                  <c:v>99.86</c:v>
                </c:pt>
              </c:numCache>
            </c:numRef>
          </c:val>
          <c:smooth val="0"/>
        </c:ser>
        <c:dLbls>
          <c:showLegendKey val="0"/>
          <c:showVal val="0"/>
          <c:showCatName val="0"/>
          <c:showSerName val="0"/>
          <c:showPercent val="0"/>
          <c:showBubbleSize val="0"/>
        </c:dLbls>
        <c:marker val="1"/>
        <c:smooth val="0"/>
        <c:axId val="250814384"/>
        <c:axId val="250941648"/>
      </c:lineChart>
      <c:dateAx>
        <c:axId val="250814384"/>
        <c:scaling>
          <c:orientation val="minMax"/>
        </c:scaling>
        <c:delete val="1"/>
        <c:axPos val="b"/>
        <c:numFmt formatCode="ge" sourceLinked="1"/>
        <c:majorTickMark val="none"/>
        <c:minorTickMark val="none"/>
        <c:tickLblPos val="none"/>
        <c:crossAx val="250941648"/>
        <c:crosses val="autoZero"/>
        <c:auto val="1"/>
        <c:lblOffset val="100"/>
        <c:baseTimeUnit val="years"/>
      </c:dateAx>
      <c:valAx>
        <c:axId val="25094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81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91.49</c:v>
                </c:pt>
                <c:pt idx="1">
                  <c:v>90.16</c:v>
                </c:pt>
                <c:pt idx="2">
                  <c:v>89.72</c:v>
                </c:pt>
                <c:pt idx="3">
                  <c:v>88.34</c:v>
                </c:pt>
                <c:pt idx="4">
                  <c:v>89.36</c:v>
                </c:pt>
              </c:numCache>
            </c:numRef>
          </c:val>
        </c:ser>
        <c:dLbls>
          <c:showLegendKey val="0"/>
          <c:showVal val="0"/>
          <c:showCatName val="0"/>
          <c:showSerName val="0"/>
          <c:showPercent val="0"/>
          <c:showBubbleSize val="0"/>
        </c:dLbls>
        <c:gapWidth val="150"/>
        <c:axId val="250779720"/>
        <c:axId val="2507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153.69</c:v>
                </c:pt>
                <c:pt idx="1">
                  <c:v>152.28</c:v>
                </c:pt>
                <c:pt idx="2">
                  <c:v>153.24</c:v>
                </c:pt>
                <c:pt idx="3">
                  <c:v>150.75</c:v>
                </c:pt>
                <c:pt idx="4">
                  <c:v>147.29</c:v>
                </c:pt>
              </c:numCache>
            </c:numRef>
          </c:val>
          <c:smooth val="0"/>
        </c:ser>
        <c:dLbls>
          <c:showLegendKey val="0"/>
          <c:showVal val="0"/>
          <c:showCatName val="0"/>
          <c:showSerName val="0"/>
          <c:showPercent val="0"/>
          <c:showBubbleSize val="0"/>
        </c:dLbls>
        <c:marker val="1"/>
        <c:smooth val="0"/>
        <c:axId val="250779720"/>
        <c:axId val="250779328"/>
      </c:lineChart>
      <c:dateAx>
        <c:axId val="250779720"/>
        <c:scaling>
          <c:orientation val="minMax"/>
        </c:scaling>
        <c:delete val="1"/>
        <c:axPos val="b"/>
        <c:numFmt formatCode="ge" sourceLinked="1"/>
        <c:majorTickMark val="none"/>
        <c:minorTickMark val="none"/>
        <c:tickLblPos val="none"/>
        <c:crossAx val="250779328"/>
        <c:crosses val="autoZero"/>
        <c:auto val="1"/>
        <c:lblOffset val="100"/>
        <c:baseTimeUnit val="years"/>
      </c:dateAx>
      <c:valAx>
        <c:axId val="2507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7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浦添市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Ac1</v>
      </c>
      <c r="X8" s="46"/>
      <c r="Y8" s="46"/>
      <c r="Z8" s="46"/>
      <c r="AA8" s="46"/>
      <c r="AB8" s="46"/>
      <c r="AC8" s="46"/>
      <c r="AD8" s="3"/>
      <c r="AE8" s="3"/>
      <c r="AF8" s="3"/>
      <c r="AG8" s="3"/>
      <c r="AH8" s="3"/>
      <c r="AI8" s="3"/>
      <c r="AJ8" s="3"/>
      <c r="AK8" s="3"/>
      <c r="AL8" s="47">
        <f>データ!R6</f>
        <v>114245</v>
      </c>
      <c r="AM8" s="47"/>
      <c r="AN8" s="47"/>
      <c r="AO8" s="47"/>
      <c r="AP8" s="47"/>
      <c r="AQ8" s="47"/>
      <c r="AR8" s="47"/>
      <c r="AS8" s="47"/>
      <c r="AT8" s="43">
        <f>データ!S6</f>
        <v>19.48</v>
      </c>
      <c r="AU8" s="43"/>
      <c r="AV8" s="43"/>
      <c r="AW8" s="43"/>
      <c r="AX8" s="43"/>
      <c r="AY8" s="43"/>
      <c r="AZ8" s="43"/>
      <c r="BA8" s="43"/>
      <c r="BB8" s="43">
        <f>データ!T6</f>
        <v>5864.73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97.05</v>
      </c>
      <c r="Q10" s="43"/>
      <c r="R10" s="43"/>
      <c r="S10" s="43"/>
      <c r="T10" s="43"/>
      <c r="U10" s="43"/>
      <c r="V10" s="43"/>
      <c r="W10" s="43">
        <f>データ!P6</f>
        <v>100</v>
      </c>
      <c r="X10" s="43"/>
      <c r="Y10" s="43"/>
      <c r="Z10" s="43"/>
      <c r="AA10" s="43"/>
      <c r="AB10" s="43"/>
      <c r="AC10" s="43"/>
      <c r="AD10" s="47">
        <f>データ!Q6</f>
        <v>1382</v>
      </c>
      <c r="AE10" s="47"/>
      <c r="AF10" s="47"/>
      <c r="AG10" s="47"/>
      <c r="AH10" s="47"/>
      <c r="AI10" s="47"/>
      <c r="AJ10" s="47"/>
      <c r="AK10" s="2"/>
      <c r="AL10" s="47">
        <f>データ!U6</f>
        <v>110607</v>
      </c>
      <c r="AM10" s="47"/>
      <c r="AN10" s="47"/>
      <c r="AO10" s="47"/>
      <c r="AP10" s="47"/>
      <c r="AQ10" s="47"/>
      <c r="AR10" s="47"/>
      <c r="AS10" s="47"/>
      <c r="AT10" s="43">
        <f>データ!V6</f>
        <v>15.64</v>
      </c>
      <c r="AU10" s="43"/>
      <c r="AV10" s="43"/>
      <c r="AW10" s="43"/>
      <c r="AX10" s="43"/>
      <c r="AY10" s="43"/>
      <c r="AZ10" s="43"/>
      <c r="BA10" s="43"/>
      <c r="BB10" s="43">
        <f>データ!W6</f>
        <v>7072.06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472085</v>
      </c>
      <c r="D6" s="31">
        <f t="shared" si="3"/>
        <v>47</v>
      </c>
      <c r="E6" s="31">
        <f t="shared" si="3"/>
        <v>17</v>
      </c>
      <c r="F6" s="31">
        <f t="shared" si="3"/>
        <v>1</v>
      </c>
      <c r="G6" s="31">
        <f t="shared" si="3"/>
        <v>0</v>
      </c>
      <c r="H6" s="31" t="str">
        <f t="shared" si="3"/>
        <v>沖縄県　浦添市</v>
      </c>
      <c r="I6" s="31" t="str">
        <f t="shared" si="3"/>
        <v>法非適用</v>
      </c>
      <c r="J6" s="31" t="str">
        <f t="shared" si="3"/>
        <v>下水道事業</v>
      </c>
      <c r="K6" s="31" t="str">
        <f t="shared" si="3"/>
        <v>公共下水道</v>
      </c>
      <c r="L6" s="31" t="str">
        <f t="shared" si="3"/>
        <v>Ac1</v>
      </c>
      <c r="M6" s="32" t="str">
        <f t="shared" si="3"/>
        <v>-</v>
      </c>
      <c r="N6" s="32" t="str">
        <f t="shared" si="3"/>
        <v>該当数値なし</v>
      </c>
      <c r="O6" s="32">
        <f t="shared" si="3"/>
        <v>97.05</v>
      </c>
      <c r="P6" s="32">
        <f t="shared" si="3"/>
        <v>100</v>
      </c>
      <c r="Q6" s="32">
        <f t="shared" si="3"/>
        <v>1382</v>
      </c>
      <c r="R6" s="32">
        <f t="shared" si="3"/>
        <v>114245</v>
      </c>
      <c r="S6" s="32">
        <f t="shared" si="3"/>
        <v>19.48</v>
      </c>
      <c r="T6" s="32">
        <f t="shared" si="3"/>
        <v>5864.73</v>
      </c>
      <c r="U6" s="32">
        <f t="shared" si="3"/>
        <v>110607</v>
      </c>
      <c r="V6" s="32">
        <f t="shared" si="3"/>
        <v>15.64</v>
      </c>
      <c r="W6" s="32">
        <f t="shared" si="3"/>
        <v>7072.06</v>
      </c>
      <c r="X6" s="33">
        <f>IF(X7="",NA(),X7)</f>
        <v>97.91</v>
      </c>
      <c r="Y6" s="33">
        <f t="shared" ref="Y6:AG6" si="4">IF(Y7="",NA(),Y7)</f>
        <v>99.49</v>
      </c>
      <c r="Z6" s="33">
        <f t="shared" si="4"/>
        <v>97.91</v>
      </c>
      <c r="AA6" s="33">
        <f t="shared" si="4"/>
        <v>98.8</v>
      </c>
      <c r="AB6" s="33">
        <f t="shared" si="4"/>
        <v>99.25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242.45</v>
      </c>
      <c r="BF6" s="33">
        <f t="shared" ref="BF6:BN6" si="7">IF(BF7="",NA(),BF7)</f>
        <v>236.74</v>
      </c>
      <c r="BG6" s="33">
        <f t="shared" si="7"/>
        <v>243.21</v>
      </c>
      <c r="BH6" s="33">
        <f t="shared" si="7"/>
        <v>235.2</v>
      </c>
      <c r="BI6" s="33">
        <f t="shared" si="7"/>
        <v>226.88</v>
      </c>
      <c r="BJ6" s="33">
        <f t="shared" si="7"/>
        <v>934.38</v>
      </c>
      <c r="BK6" s="33">
        <f t="shared" si="7"/>
        <v>959.1</v>
      </c>
      <c r="BL6" s="33">
        <f t="shared" si="7"/>
        <v>941.18</v>
      </c>
      <c r="BM6" s="33">
        <f t="shared" si="7"/>
        <v>893.45</v>
      </c>
      <c r="BN6" s="33">
        <f t="shared" si="7"/>
        <v>843.57</v>
      </c>
      <c r="BO6" s="32" t="str">
        <f>IF(BO7="","",IF(BO7="-","【-】","【"&amp;SUBSTITUTE(TEXT(BO7,"#,##0.00"),"-","△")&amp;"】"))</f>
        <v>【776.35】</v>
      </c>
      <c r="BP6" s="33">
        <f>IF(BP7="",NA(),BP7)</f>
        <v>96.43</v>
      </c>
      <c r="BQ6" s="33">
        <f t="shared" ref="BQ6:BY6" si="8">IF(BQ7="",NA(),BQ7)</f>
        <v>96.76</v>
      </c>
      <c r="BR6" s="33">
        <f t="shared" si="8"/>
        <v>96.38</v>
      </c>
      <c r="BS6" s="33">
        <f t="shared" si="8"/>
        <v>97.57</v>
      </c>
      <c r="BT6" s="33">
        <f t="shared" si="8"/>
        <v>98.7</v>
      </c>
      <c r="BU6" s="33">
        <f t="shared" si="8"/>
        <v>92.76</v>
      </c>
      <c r="BV6" s="33">
        <f t="shared" si="8"/>
        <v>93.53</v>
      </c>
      <c r="BW6" s="33">
        <f t="shared" si="8"/>
        <v>93.55</v>
      </c>
      <c r="BX6" s="33">
        <f t="shared" si="8"/>
        <v>95.24</v>
      </c>
      <c r="BY6" s="33">
        <f t="shared" si="8"/>
        <v>99.86</v>
      </c>
      <c r="BZ6" s="32" t="str">
        <f>IF(BZ7="","",IF(BZ7="-","【-】","【"&amp;SUBSTITUTE(TEXT(BZ7,"#,##0.00"),"-","△")&amp;"】"))</f>
        <v>【96.57】</v>
      </c>
      <c r="CA6" s="33">
        <f>IF(CA7="",NA(),CA7)</f>
        <v>91.49</v>
      </c>
      <c r="CB6" s="33">
        <f t="shared" ref="CB6:CJ6" si="9">IF(CB7="",NA(),CB7)</f>
        <v>90.16</v>
      </c>
      <c r="CC6" s="33">
        <f t="shared" si="9"/>
        <v>89.72</v>
      </c>
      <c r="CD6" s="33">
        <f t="shared" si="9"/>
        <v>88.34</v>
      </c>
      <c r="CE6" s="33">
        <f t="shared" si="9"/>
        <v>89.36</v>
      </c>
      <c r="CF6" s="33">
        <f t="shared" si="9"/>
        <v>153.69</v>
      </c>
      <c r="CG6" s="33">
        <f t="shared" si="9"/>
        <v>152.28</v>
      </c>
      <c r="CH6" s="33">
        <f t="shared" si="9"/>
        <v>153.24</v>
      </c>
      <c r="CI6" s="33">
        <f t="shared" si="9"/>
        <v>150.75</v>
      </c>
      <c r="CJ6" s="33">
        <f t="shared" si="9"/>
        <v>147.29</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62.05</v>
      </c>
      <c r="CR6" s="33">
        <f t="shared" si="10"/>
        <v>61.64</v>
      </c>
      <c r="CS6" s="33">
        <f t="shared" si="10"/>
        <v>61.73</v>
      </c>
      <c r="CT6" s="33">
        <f t="shared" si="10"/>
        <v>61.1</v>
      </c>
      <c r="CU6" s="33">
        <f t="shared" si="10"/>
        <v>61.03</v>
      </c>
      <c r="CV6" s="32" t="str">
        <f>IF(CV7="","",IF(CV7="-","【-】","【"&amp;SUBSTITUTE(TEXT(CV7,"#,##0.00"),"-","△")&amp;"】"))</f>
        <v>【60.35】</v>
      </c>
      <c r="CW6" s="33">
        <f>IF(CW7="",NA(),CW7)</f>
        <v>95.84</v>
      </c>
      <c r="CX6" s="33">
        <f t="shared" ref="CX6:DF6" si="11">IF(CX7="",NA(),CX7)</f>
        <v>95.43</v>
      </c>
      <c r="CY6" s="33">
        <f t="shared" si="11"/>
        <v>95.11</v>
      </c>
      <c r="CZ6" s="33">
        <f t="shared" si="11"/>
        <v>94.8</v>
      </c>
      <c r="DA6" s="33">
        <f t="shared" si="11"/>
        <v>95.07</v>
      </c>
      <c r="DB6" s="33">
        <f t="shared" si="11"/>
        <v>92.76</v>
      </c>
      <c r="DC6" s="33">
        <f t="shared" si="11"/>
        <v>93.1</v>
      </c>
      <c r="DD6" s="33">
        <f t="shared" si="11"/>
        <v>93.1</v>
      </c>
      <c r="DE6" s="33">
        <f t="shared" si="11"/>
        <v>93.47</v>
      </c>
      <c r="DF6" s="33">
        <f t="shared" si="11"/>
        <v>93.83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0.17</v>
      </c>
      <c r="EH6" s="33">
        <f t="shared" si="14"/>
        <v>0.13</v>
      </c>
      <c r="EI6" s="33">
        <f t="shared" si="14"/>
        <v>0.09</v>
      </c>
      <c r="EJ6" s="33">
        <f t="shared" si="14"/>
        <v>0.08</v>
      </c>
      <c r="EK6" s="33">
        <f t="shared" si="14"/>
        <v>0.1</v>
      </c>
      <c r="EL6" s="33">
        <f t="shared" si="14"/>
        <v>0.1</v>
      </c>
      <c r="EM6" s="33">
        <f t="shared" si="14"/>
        <v>0.11</v>
      </c>
      <c r="EN6" s="32" t="str">
        <f>IF(EN7="","",IF(EN7="-","【-】","【"&amp;SUBSTITUTE(TEXT(EN7,"#,##0.00"),"-","△")&amp;"】"))</f>
        <v>【0.17】</v>
      </c>
    </row>
    <row r="7" spans="1:144" s="34" customFormat="1">
      <c r="A7" s="26"/>
      <c r="B7" s="35">
        <v>2014</v>
      </c>
      <c r="C7" s="35">
        <v>472085</v>
      </c>
      <c r="D7" s="35">
        <v>47</v>
      </c>
      <c r="E7" s="35">
        <v>17</v>
      </c>
      <c r="F7" s="35">
        <v>1</v>
      </c>
      <c r="G7" s="35">
        <v>0</v>
      </c>
      <c r="H7" s="35" t="s">
        <v>96</v>
      </c>
      <c r="I7" s="35" t="s">
        <v>97</v>
      </c>
      <c r="J7" s="35" t="s">
        <v>98</v>
      </c>
      <c r="K7" s="35" t="s">
        <v>99</v>
      </c>
      <c r="L7" s="35" t="s">
        <v>100</v>
      </c>
      <c r="M7" s="36" t="s">
        <v>101</v>
      </c>
      <c r="N7" s="36" t="s">
        <v>102</v>
      </c>
      <c r="O7" s="36">
        <v>97.05</v>
      </c>
      <c r="P7" s="36">
        <v>100</v>
      </c>
      <c r="Q7" s="36">
        <v>1382</v>
      </c>
      <c r="R7" s="36">
        <v>114245</v>
      </c>
      <c r="S7" s="36">
        <v>19.48</v>
      </c>
      <c r="T7" s="36">
        <v>5864.73</v>
      </c>
      <c r="U7" s="36">
        <v>110607</v>
      </c>
      <c r="V7" s="36">
        <v>15.64</v>
      </c>
      <c r="W7" s="36">
        <v>7072.06</v>
      </c>
      <c r="X7" s="36">
        <v>97.91</v>
      </c>
      <c r="Y7" s="36">
        <v>99.49</v>
      </c>
      <c r="Z7" s="36">
        <v>97.91</v>
      </c>
      <c r="AA7" s="36">
        <v>98.8</v>
      </c>
      <c r="AB7" s="36">
        <v>99.25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242.45</v>
      </c>
      <c r="BF7" s="36">
        <v>236.74</v>
      </c>
      <c r="BG7" s="36">
        <v>243.21</v>
      </c>
      <c r="BH7" s="36">
        <v>235.2</v>
      </c>
      <c r="BI7" s="36">
        <v>226.88</v>
      </c>
      <c r="BJ7" s="36">
        <v>934.38</v>
      </c>
      <c r="BK7" s="36">
        <v>959.1</v>
      </c>
      <c r="BL7" s="36">
        <v>941.18</v>
      </c>
      <c r="BM7" s="36">
        <v>893.45</v>
      </c>
      <c r="BN7" s="36">
        <v>843.57</v>
      </c>
      <c r="BO7" s="36">
        <v>776.35</v>
      </c>
      <c r="BP7" s="36">
        <v>96.43</v>
      </c>
      <c r="BQ7" s="36">
        <v>96.76</v>
      </c>
      <c r="BR7" s="36">
        <v>96.38</v>
      </c>
      <c r="BS7" s="36">
        <v>97.57</v>
      </c>
      <c r="BT7" s="36">
        <v>98.7</v>
      </c>
      <c r="BU7" s="36">
        <v>92.76</v>
      </c>
      <c r="BV7" s="36">
        <v>93.53</v>
      </c>
      <c r="BW7" s="36">
        <v>93.55</v>
      </c>
      <c r="BX7" s="36">
        <v>95.24</v>
      </c>
      <c r="BY7" s="36">
        <v>99.86</v>
      </c>
      <c r="BZ7" s="36">
        <v>96.57</v>
      </c>
      <c r="CA7" s="36">
        <v>91.49</v>
      </c>
      <c r="CB7" s="36">
        <v>90.16</v>
      </c>
      <c r="CC7" s="36">
        <v>89.72</v>
      </c>
      <c r="CD7" s="36">
        <v>88.34</v>
      </c>
      <c r="CE7" s="36">
        <v>89.36</v>
      </c>
      <c r="CF7" s="36">
        <v>153.69</v>
      </c>
      <c r="CG7" s="36">
        <v>152.28</v>
      </c>
      <c r="CH7" s="36">
        <v>153.24</v>
      </c>
      <c r="CI7" s="36">
        <v>150.75</v>
      </c>
      <c r="CJ7" s="36">
        <v>147.29</v>
      </c>
      <c r="CK7" s="36">
        <v>142.28</v>
      </c>
      <c r="CL7" s="36" t="s">
        <v>101</v>
      </c>
      <c r="CM7" s="36" t="s">
        <v>101</v>
      </c>
      <c r="CN7" s="36" t="s">
        <v>101</v>
      </c>
      <c r="CO7" s="36" t="s">
        <v>101</v>
      </c>
      <c r="CP7" s="36" t="s">
        <v>101</v>
      </c>
      <c r="CQ7" s="36">
        <v>62.05</v>
      </c>
      <c r="CR7" s="36">
        <v>61.64</v>
      </c>
      <c r="CS7" s="36">
        <v>61.73</v>
      </c>
      <c r="CT7" s="36">
        <v>61.1</v>
      </c>
      <c r="CU7" s="36">
        <v>61.03</v>
      </c>
      <c r="CV7" s="36">
        <v>60.35</v>
      </c>
      <c r="CW7" s="36">
        <v>95.84</v>
      </c>
      <c r="CX7" s="36">
        <v>95.43</v>
      </c>
      <c r="CY7" s="36">
        <v>95.11</v>
      </c>
      <c r="CZ7" s="36">
        <v>94.8</v>
      </c>
      <c r="DA7" s="36">
        <v>95.07</v>
      </c>
      <c r="DB7" s="36">
        <v>92.76</v>
      </c>
      <c r="DC7" s="36">
        <v>93.1</v>
      </c>
      <c r="DD7" s="36">
        <v>93.1</v>
      </c>
      <c r="DE7" s="36">
        <v>93.47</v>
      </c>
      <c r="DF7" s="36">
        <v>93.83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0.17</v>
      </c>
      <c r="EH7" s="36">
        <v>0.13</v>
      </c>
      <c r="EI7" s="36">
        <v>0.09</v>
      </c>
      <c r="EJ7" s="36">
        <v>0.08</v>
      </c>
      <c r="EK7" s="36">
        <v>0.1</v>
      </c>
      <c r="EL7" s="36">
        <v>0.1</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金城 智昭</cp:lastModifiedBy>
  <dcterms:created xsi:type="dcterms:W3CDTF">2016-02-03T08:58:27Z</dcterms:created>
  <dcterms:modified xsi:type="dcterms:W3CDTF">2016-02-10T07:36:36Z</dcterms:modified>
  <cp:category/>
</cp:coreProperties>
</file>