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<sst xmlns="http://schemas.openxmlformats.org/spreadsheetml/2006/main" count="217" uniqueCount="107">
  <si>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</si>
  <si>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</si>
  <si>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</si>
  <si>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</si>
  <si>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</si>
  <si>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</si>
  <si>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</si>
  <si>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</si>
  <si>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</si>
  <si>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</si>
  <si>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</si>
  <si>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</si>
  <si>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</si>
  <si>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</si>
  <si>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</si>
  <si>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</si>
  <si>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</si>
  <si>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</si>
  <si>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</si>
  <si>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</si>
  <si>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</si>
  <si>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</si>
  <si>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</si>
  <si>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</si>
  <si>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</si>
  <si>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</si>
  <si>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</si>
  <si>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</si>
  <si>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</si>
  <si>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</si>
  <si>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</si>
  <si>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</si>
  <si>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</si>
  <si>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</si>
  <si>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</si>
  <si>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</si>
  <si>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</si>
  <si>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</si>
  <si>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</si>
  <si>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</si>
  <si>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</si>
  <si>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</si>
  <si>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</si>
  <si>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</si>
  <si>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</si>
  <si>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</si>
  <si>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</si>
  <si>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</si>
  <si>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</si>
  <si>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</si>
  <si>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</si>
  <si>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</si>
  <si>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</si>
  <si>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</si>
  <si>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</si>
  <si>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</si>
  <si>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</si>
  <si>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</si>
  <si>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</si>
  <si>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</si>
  <si>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</si>
  <si>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</si>
  <si>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</si>
  <si>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</si>
  <si>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</si>
  <si>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</si>
  <si>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</si>
  <si>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</si>
  <si>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</si>
  <si>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</si>
  <si>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</si>
  <si>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</si>
  <si>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</si>
  <si>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</si>
  <si>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</si>
  <si>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</si>
  <si>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</si>
  <si>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</si>
  <si>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</si>
  <si>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</si>
  <si>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</si>
  <si>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</si>
  <si>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</si>
  <si>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</si>
  <si>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</si>
  <si>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</si>
  <si>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</si>
  <si>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</si>
  <si>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</si>
  <si>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</si>
  <si>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</si>
  <si>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</si>
  <si>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</si>
  <si>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那覇市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</si>
  <si>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</si>
  <si>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</si>
  <si>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</si>
  <si>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</si>
  <si>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</si>
  <si>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</si>
  <si>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</si>
  <si>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</si>
  <si>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</si>
  <si>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</si>
  <si>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有形固定資産減価償却率は類似団体と同様に推移している。給水収益の減少傾向に対して施設の整備拡充により減価償却費は増加傾向となっている。
　管路経年化率では現在のところ法定耐用年数を超える管路の割合は低い状況である。本土復帰以後に布設した多くの管路が経年化とともに耐用年数を迎えるため今後この数値は増加していくと考えられる。
　管路更新率は類似団体と比較では低い値となっている。管路経年化率で示しているように法定耐用年数を超える管路の割合が低い状況であることが一因であると考えられる。</t>
    <rPh sb="1" eb="3">
      <t>ユウケイ</t>
    </rPh>
    <rPh sb="3" eb="5">
      <t>コテイ</t>
    </rPh>
    <rPh sb="5" eb="7">
      <t>シサン</t>
    </rPh>
    <rPh sb="7" eb="9">
      <t>ゲンカ</t>
    </rPh>
    <rPh sb="9" eb="11">
      <t>ショウキャク</t>
    </rPh>
    <rPh sb="11" eb="12">
      <t>リツ</t>
    </rPh>
    <rPh sb="13" eb="15">
      <t>ルイジ</t>
    </rPh>
    <rPh sb="15" eb="17">
      <t>ダンタイ</t>
    </rPh>
    <rPh sb="18" eb="20">
      <t>ドウヨウ</t>
    </rPh>
    <rPh sb="21" eb="23">
      <t>スイイ</t>
    </rPh>
    <rPh sb="28" eb="30">
      <t>キュウスイ</t>
    </rPh>
    <rPh sb="30" eb="32">
      <t>シュウエキ</t>
    </rPh>
    <rPh sb="33" eb="35">
      <t>ゲンショウ</t>
    </rPh>
    <rPh sb="35" eb="37">
      <t>ケイコウ</t>
    </rPh>
    <rPh sb="38" eb="39">
      <t>タイ</t>
    </rPh>
    <rPh sb="41" eb="43">
      <t>シセツ</t>
    </rPh>
    <rPh sb="44" eb="46">
      <t>セイビ</t>
    </rPh>
    <rPh sb="46" eb="48">
      <t>カクジュウ</t>
    </rPh>
    <rPh sb="57" eb="59">
      <t>ゾウカ</t>
    </rPh>
    <rPh sb="59" eb="61">
      <t>ケイコウ</t>
    </rPh>
    <rPh sb="70" eb="72">
      <t>カンロ</t>
    </rPh>
    <rPh sb="72" eb="75">
      <t>ケイネンカ</t>
    </rPh>
    <rPh sb="75" eb="76">
      <t>リツ</t>
    </rPh>
    <rPh sb="78" eb="80">
      <t>ゲンザイ</t>
    </rPh>
    <rPh sb="84" eb="86">
      <t>ホウテイ</t>
    </rPh>
    <rPh sb="86" eb="88">
      <t>タイヨウ</t>
    </rPh>
    <rPh sb="88" eb="90">
      <t>ネンスウ</t>
    </rPh>
    <rPh sb="91" eb="92">
      <t>コ</t>
    </rPh>
    <rPh sb="94" eb="96">
      <t>カンロ</t>
    </rPh>
    <rPh sb="97" eb="99">
      <t>ワリアイ</t>
    </rPh>
    <rPh sb="100" eb="101">
      <t>ヒク</t>
    </rPh>
    <rPh sb="102" eb="104">
      <t>ジョウキョウ</t>
    </rPh>
    <rPh sb="108" eb="110">
      <t>ホンド</t>
    </rPh>
    <rPh sb="110" eb="112">
      <t>フッキ</t>
    </rPh>
    <rPh sb="112" eb="114">
      <t>イゴ</t>
    </rPh>
    <rPh sb="115" eb="117">
      <t>フセツ</t>
    </rPh>
    <rPh sb="119" eb="120">
      <t>オオ</t>
    </rPh>
    <rPh sb="122" eb="124">
      <t>カンロ</t>
    </rPh>
    <rPh sb="132" eb="134">
      <t>タイヨウ</t>
    </rPh>
    <rPh sb="134" eb="136">
      <t>ネンスウ</t>
    </rPh>
    <rPh sb="137" eb="138">
      <t>ムカ</t>
    </rPh>
    <rPh sb="146" eb="148">
      <t>スウチ</t>
    </rPh>
    <rPh sb="149" eb="151">
      <t>ゾウカ</t>
    </rPh>
    <rPh sb="156" eb="157">
      <t>カンガ</t>
    </rPh>
    <rPh sb="164" eb="166">
      <t>カンロ</t>
    </rPh>
    <rPh sb="166" eb="168">
      <t>コウシン</t>
    </rPh>
    <rPh sb="168" eb="169">
      <t>リツ</t>
    </rPh>
    <rPh sb="170" eb="172">
      <t>ルイジ</t>
    </rPh>
    <rPh sb="172" eb="174">
      <t>ダンタイ</t>
    </rPh>
    <rPh sb="175" eb="177">
      <t>ヒカク</t>
    </rPh>
    <rPh sb="179" eb="180">
      <t>ヒク</t>
    </rPh>
    <rPh sb="181" eb="182">
      <t>アタイ</t>
    </rPh>
    <rPh sb="189" eb="191">
      <t>カンロ</t>
    </rPh>
    <rPh sb="191" eb="194">
      <t>ケイネンカ</t>
    </rPh>
    <rPh sb="194" eb="195">
      <t>リツ</t>
    </rPh>
    <rPh sb="196" eb="197">
      <t>シメ</t>
    </rPh>
    <rPh sb="204" eb="206">
      <t>ホウテイ</t>
    </rPh>
    <rPh sb="206" eb="208">
      <t>タイヨウ</t>
    </rPh>
    <rPh sb="208" eb="210">
      <t>ネンスウ</t>
    </rPh>
    <rPh sb="211" eb="212">
      <t>コ</t>
    </rPh>
    <rPh sb="214" eb="216">
      <t>カンロ</t>
    </rPh>
    <rPh sb="217" eb="219">
      <t>ワリアイ</t>
    </rPh>
    <rPh sb="220" eb="221">
      <t>ヒク</t>
    </rPh>
    <rPh sb="222" eb="224">
      <t>ジョウキョウ</t>
    </rPh>
    <rPh sb="236" eb="237">
      <t>カンガ</t>
    </rPh>
    <phoneticPr fontId="4"/>
  </si>
  <si>
    <t>　経常収支比率は単年度の収支が黒字であることを示す100％以上となっており、収支バランスが確保された経営状況となっている。
　流動比率は類似団体との比較では高い値を示しており、短期的な債務に対する支払能力が十分な状況となっている。
　企業債残高は、類似団体との比較では低い値を示している。平成13年度以降、借入を行っておらず、また、公的資金補償金免除繰上償還により企業債の縮減に取組んだ成果もあり、減少傾向となっている。
　料金回収率は、平成23年度の料金改定（減額）により給水収益が減少したため、100％を下回る状況となったが、平成25年度から100％以上に回復し、採算性を確保した状況となっている。
　給水原価は経年比較すると減少傾向となっている。経営の効率化の進展が一因と考えられる。
　施設利用率は経年比較すると一定した値で推移している。類似団体との比較では高い値となっており、施設の効率性は高い状況となっている。
　有収率は類似団体との比較では高い値となっている。漏水防止対策等に取組んでいる結果、高い効率性を維持している。</t>
    <rPh sb="1" eb="3">
      <t>ケイジョウ</t>
    </rPh>
    <rPh sb="3" eb="5">
      <t>シュウシ</t>
    </rPh>
    <rPh sb="5" eb="7">
      <t>ヒリツ</t>
    </rPh>
    <rPh sb="8" eb="11">
      <t>タンネンド</t>
    </rPh>
    <rPh sb="12" eb="14">
      <t>シュウシ</t>
    </rPh>
    <rPh sb="15" eb="17">
      <t>クロジ</t>
    </rPh>
    <rPh sb="23" eb="24">
      <t>シメ</t>
    </rPh>
    <rPh sb="29" eb="31">
      <t>イジョウ</t>
    </rPh>
    <rPh sb="38" eb="40">
      <t>シュウシ</t>
    </rPh>
    <rPh sb="45" eb="47">
      <t>カクホ</t>
    </rPh>
    <rPh sb="50" eb="52">
      <t>ケイエイ</t>
    </rPh>
    <rPh sb="52" eb="54">
      <t>ジョウキョウ</t>
    </rPh>
    <rPh sb="63" eb="65">
      <t>リュウドウ</t>
    </rPh>
    <rPh sb="65" eb="67">
      <t>ヒリツ</t>
    </rPh>
    <rPh sb="117" eb="119">
      <t>キギョウ</t>
    </rPh>
    <rPh sb="119" eb="120">
      <t>サイ</t>
    </rPh>
    <rPh sb="120" eb="122">
      <t>ザンダカ</t>
    </rPh>
    <rPh sb="124" eb="126">
      <t>ルイジ</t>
    </rPh>
    <rPh sb="126" eb="128">
      <t>ダンタイ</t>
    </rPh>
    <rPh sb="130" eb="132">
      <t>ヒカク</t>
    </rPh>
    <rPh sb="134" eb="135">
      <t>ヒク</t>
    </rPh>
    <rPh sb="136" eb="137">
      <t>アタイ</t>
    </rPh>
    <rPh sb="138" eb="139">
      <t>シメ</t>
    </rPh>
    <rPh sb="144" eb="146">
      <t>ヘイセイ</t>
    </rPh>
    <rPh sb="148" eb="150">
      <t>ネンド</t>
    </rPh>
    <rPh sb="150" eb="152">
      <t>イコウ</t>
    </rPh>
    <rPh sb="153" eb="155">
      <t>カリイレ</t>
    </rPh>
    <rPh sb="156" eb="157">
      <t>オコナ</t>
    </rPh>
    <rPh sb="166" eb="168">
      <t>コウテキ</t>
    </rPh>
    <rPh sb="168" eb="170">
      <t>シキン</t>
    </rPh>
    <rPh sb="170" eb="173">
      <t>ホショウキン</t>
    </rPh>
    <rPh sb="173" eb="175">
      <t>メンジョ</t>
    </rPh>
    <rPh sb="175" eb="177">
      <t>クリアゲ</t>
    </rPh>
    <rPh sb="177" eb="179">
      <t>ショウカン</t>
    </rPh>
    <rPh sb="182" eb="184">
      <t>キギョウ</t>
    </rPh>
    <rPh sb="184" eb="185">
      <t>サイ</t>
    </rPh>
    <rPh sb="186" eb="188">
      <t>シュクゲン</t>
    </rPh>
    <rPh sb="189" eb="191">
      <t>トリク</t>
    </rPh>
    <rPh sb="193" eb="195">
      <t>セイカ</t>
    </rPh>
    <rPh sb="199" eb="201">
      <t>ゲンショウ</t>
    </rPh>
    <rPh sb="201" eb="203">
      <t>ケイコウ</t>
    </rPh>
    <rPh sb="212" eb="214">
      <t>リョウキン</t>
    </rPh>
    <rPh sb="214" eb="216">
      <t>カイシュウ</t>
    </rPh>
    <rPh sb="216" eb="217">
      <t>リツ</t>
    </rPh>
    <rPh sb="219" eb="221">
      <t>ヘイセイ</t>
    </rPh>
    <rPh sb="223" eb="225">
      <t>ネンド</t>
    </rPh>
    <rPh sb="226" eb="228">
      <t>リョウキン</t>
    </rPh>
    <rPh sb="228" eb="230">
      <t>カイテイ</t>
    </rPh>
    <rPh sb="231" eb="232">
      <t>ゲン</t>
    </rPh>
    <rPh sb="232" eb="233">
      <t>ガク</t>
    </rPh>
    <rPh sb="237" eb="239">
      <t>キュウスイ</t>
    </rPh>
    <rPh sb="239" eb="241">
      <t>シュウエキ</t>
    </rPh>
    <rPh sb="242" eb="244">
      <t>ゲンショウ</t>
    </rPh>
    <rPh sb="254" eb="256">
      <t>シタマワ</t>
    </rPh>
    <rPh sb="257" eb="259">
      <t>ジョウキョウ</t>
    </rPh>
    <rPh sb="265" eb="267">
      <t>ヘイセイ</t>
    </rPh>
    <rPh sb="269" eb="271">
      <t>ネンド</t>
    </rPh>
    <rPh sb="277" eb="279">
      <t>イジョウ</t>
    </rPh>
    <rPh sb="280" eb="282">
      <t>カイフク</t>
    </rPh>
    <rPh sb="284" eb="287">
      <t>サイサンセイ</t>
    </rPh>
    <rPh sb="288" eb="290">
      <t>カクホ</t>
    </rPh>
    <rPh sb="292" eb="294">
      <t>ジョウキョウ</t>
    </rPh>
    <rPh sb="303" eb="305">
      <t>キュウスイ</t>
    </rPh>
    <rPh sb="305" eb="307">
      <t>ゲンカ</t>
    </rPh>
    <rPh sb="308" eb="310">
      <t>ケイネン</t>
    </rPh>
    <rPh sb="310" eb="312">
      <t>ヒカク</t>
    </rPh>
    <rPh sb="315" eb="317">
      <t>ゲンショウ</t>
    </rPh>
    <rPh sb="317" eb="319">
      <t>ケイコウ</t>
    </rPh>
    <rPh sb="326" eb="328">
      <t>ケイエイ</t>
    </rPh>
    <rPh sb="329" eb="332">
      <t>コウリツカ</t>
    </rPh>
    <rPh sb="333" eb="335">
      <t>シンテン</t>
    </rPh>
    <rPh sb="336" eb="338">
      <t>イチイン</t>
    </rPh>
    <rPh sb="339" eb="340">
      <t>カンガ</t>
    </rPh>
    <rPh sb="347" eb="349">
      <t>シセツ</t>
    </rPh>
    <rPh sb="349" eb="352">
      <t>リヨウリツ</t>
    </rPh>
    <rPh sb="360" eb="362">
      <t>イッテイ</t>
    </rPh>
    <rPh sb="364" eb="365">
      <t>アタイ</t>
    </rPh>
    <rPh sb="373" eb="375">
      <t>ルイジ</t>
    </rPh>
    <rPh sb="375" eb="377">
      <t>ダンタイ</t>
    </rPh>
    <rPh sb="379" eb="381">
      <t>ヒカク</t>
    </rPh>
    <rPh sb="383" eb="384">
      <t>タカ</t>
    </rPh>
    <rPh sb="393" eb="395">
      <t>シセツ</t>
    </rPh>
    <rPh sb="396" eb="399">
      <t>コウリツセイ</t>
    </rPh>
    <rPh sb="400" eb="401">
      <t>タカ</t>
    </rPh>
    <rPh sb="402" eb="404">
      <t>ジョウキョウ</t>
    </rPh>
    <rPh sb="413" eb="415">
      <t>ユウシュウ</t>
    </rPh>
    <rPh sb="415" eb="416">
      <t>リツ</t>
    </rPh>
    <rPh sb="417" eb="419">
      <t>ルイジ</t>
    </rPh>
    <rPh sb="419" eb="421">
      <t>ダンタイ</t>
    </rPh>
    <rPh sb="423" eb="425">
      <t>ヒカク</t>
    </rPh>
    <rPh sb="427" eb="428">
      <t>タカ</t>
    </rPh>
    <rPh sb="429" eb="430">
      <t>アタイ</t>
    </rPh>
    <rPh sb="437" eb="439">
      <t>ロウスイ</t>
    </rPh>
    <rPh sb="439" eb="441">
      <t>ボウシ</t>
    </rPh>
    <rPh sb="441" eb="443">
      <t>タイサク</t>
    </rPh>
    <rPh sb="443" eb="444">
      <t>トウ</t>
    </rPh>
    <rPh sb="445" eb="447">
      <t>トリク</t>
    </rPh>
    <rPh sb="451" eb="453">
      <t>ケッカ</t>
    </rPh>
    <rPh sb="454" eb="455">
      <t>タカ</t>
    </rPh>
    <rPh sb="456" eb="459">
      <t>コウリツセイ</t>
    </rPh>
    <rPh sb="460" eb="462">
      <t>イジ</t>
    </rPh>
    <phoneticPr fontId="4"/>
  </si>
  <si>
    <t>　本市の経営は収支バランスの確保による健全経営を維持し,順調に推移している。
　今後、老朽化を迎える水道施設の計画的・効率的な更新を行うとともに、地震災害等に対応できる耐震化事業を進めていくため、財源の確保が必要となる。
　安心・安定した経営を今後も維持していくため、更なる経費節減に努め、持続可能な水道システムを支える経営基盤の強化をしていく必要がある。</t>
    <rPh sb="1" eb="2">
      <t>ホン</t>
    </rPh>
    <rPh sb="2" eb="3">
      <t>シ</t>
    </rPh>
    <rPh sb="4" eb="6">
      <t>ケイエイ</t>
    </rPh>
    <rPh sb="7" eb="9">
      <t>シュウシ</t>
    </rPh>
    <rPh sb="14" eb="16">
      <t>カクホ</t>
    </rPh>
    <rPh sb="19" eb="21">
      <t>ケンゼン</t>
    </rPh>
    <rPh sb="21" eb="23">
      <t>ケイエイ</t>
    </rPh>
    <rPh sb="24" eb="26">
      <t>イジ</t>
    </rPh>
    <rPh sb="28" eb="30">
      <t>ジュンチョウ</t>
    </rPh>
    <rPh sb="31" eb="33">
      <t>スイイ</t>
    </rPh>
    <rPh sb="40" eb="42">
      <t>コンゴ</t>
    </rPh>
    <rPh sb="43" eb="46">
      <t>ロウキュウカ</t>
    </rPh>
    <rPh sb="47" eb="48">
      <t>ムカ</t>
    </rPh>
    <rPh sb="50" eb="52">
      <t>スイドウ</t>
    </rPh>
    <rPh sb="52" eb="54">
      <t>シセツ</t>
    </rPh>
    <rPh sb="55" eb="58">
      <t>ケイカクテキ</t>
    </rPh>
    <rPh sb="59" eb="62">
      <t>コウリツテキ</t>
    </rPh>
    <rPh sb="63" eb="65">
      <t>コウシン</t>
    </rPh>
    <rPh sb="66" eb="67">
      <t>オコナ</t>
    </rPh>
    <rPh sb="73" eb="75">
      <t>ジシン</t>
    </rPh>
    <rPh sb="75" eb="77">
      <t>サイガイ</t>
    </rPh>
    <rPh sb="77" eb="78">
      <t>トウ</t>
    </rPh>
    <rPh sb="79" eb="81">
      <t>タイオウ</t>
    </rPh>
    <rPh sb="84" eb="87">
      <t>タイシンカ</t>
    </rPh>
    <rPh sb="87" eb="89">
      <t>ジギョウ</t>
    </rPh>
    <rPh sb="90" eb="91">
      <t>スス</t>
    </rPh>
    <rPh sb="98" eb="100">
      <t>ザイゲン</t>
    </rPh>
    <rPh sb="101" eb="103">
      <t>カクホ</t>
    </rPh>
    <rPh sb="104" eb="106">
      <t>ヒツヨウ</t>
    </rPh>
    <rPh sb="112" eb="114">
      <t>アンシン</t>
    </rPh>
    <rPh sb="119" eb="121">
      <t>ケイエイ</t>
    </rPh>
    <rPh sb="122" eb="124">
      <t>コンゴ</t>
    </rPh>
    <rPh sb="125" eb="127">
      <t>イジ</t>
    </rPh>
    <rPh sb="134" eb="135">
      <t>サラ</t>
    </rPh>
    <rPh sb="137" eb="139">
      <t>ケイヒ</t>
    </rPh>
    <rPh sb="139" eb="141">
      <t>セツゲン</t>
    </rPh>
    <rPh sb="142" eb="143">
      <t>ツト</t>
    </rPh>
    <rPh sb="145" eb="147">
      <t>ジゾク</t>
    </rPh>
    <rPh sb="147" eb="149">
      <t>カノウ</t>
    </rPh>
    <rPh sb="150" eb="152">
      <t>スイドウ</t>
    </rPh>
    <rPh sb="157" eb="158">
      <t>ササ</t>
    </rPh>
    <rPh sb="160" eb="162">
      <t>ケイエイ</t>
    </rPh>
    <rPh sb="162" eb="164">
      <t>キバン</t>
    </rPh>
    <rPh sb="165" eb="167">
      <t>キョウカ</t>
    </rPh>
    <rPh sb="172" eb="1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</si>
</sst>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c:v>
                </c:pt>
                <c:pt idx="1">
                  <c:v>0.36</c:v>
                </c:pt>
                <c:pt idx="2">
                  <c:v>0.16</c:v>
                </c:pt>
                <c:pt idx="3">
                  <c:v>0.36</c:v>
                </c:pt>
                <c:pt idx="4">
                  <c:v>0.32</c:v>
                </c:pt>
              </c:numCache>
            </c:numRef>
          </c:val>
        </c:ser>
        <c:dLbls>
          <c:showLegendKey val="0"/>
          <c:showVal val="0"/>
          <c:showCatName val="0"/>
          <c:showSerName val="0"/>
          <c:showPercent val="0"/>
          <c:showBubbleSize val="0"/>
        </c:dLbls>
        <c:gapWidth val="150"/>
        <c:axId val="91617536"/>
        <c:axId val="916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91617536"/>
        <c:axId val="91632000"/>
      </c:lineChart>
      <c:dateAx>
        <c:axId val="91617536"/>
        <c:scaling>
          <c:orientation val="minMax"/>
        </c:scaling>
        <c:delete val="1"/>
        <c:axPos val="b"/>
        <c:numFmt formatCode="ge" sourceLinked="1"/>
        <c:majorTickMark val="none"/>
        <c:minorTickMark val="none"/>
        <c:tickLblPos val="none"/>
        <c:crossAx val="91632000"/>
        <c:crosses val="autoZero"/>
        <c:auto val="1"/>
        <c:lblOffset val="100"/>
        <c:baseTimeUnit val="years"/>
      </c:dateAx>
      <c:valAx>
        <c:axId val="916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73.75</c:v>
                </c:pt>
                <c:pt idx="1">
                  <c:v>73.25</c:v>
                </c:pt>
                <c:pt idx="2">
                  <c:v>73.349999999999994</c:v>
                </c:pt>
                <c:pt idx="3">
                  <c:v>73.69</c:v>
                </c:pt>
                <c:pt idx="4">
                  <c:v>73.760000000000005</c:v>
                </c:pt>
              </c:numCache>
            </c:numRef>
          </c:val>
        </c:ser>
        <c:dLbls>
          <c:showLegendKey val="0"/>
          <c:showVal val="0"/>
          <c:showCatName val="0"/>
          <c:showSerName val="0"/>
          <c:showPercent val="0"/>
          <c:showBubbleSize val="0"/>
        </c:dLbls>
        <c:gapWidth val="150"/>
        <c:axId val="95885952"/>
        <c:axId val="959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95885952"/>
        <c:axId val="95908608"/>
      </c:lineChart>
      <c:dateAx>
        <c:axId val="95885952"/>
        <c:scaling>
          <c:orientation val="minMax"/>
        </c:scaling>
        <c:delete val="1"/>
        <c:axPos val="b"/>
        <c:numFmt formatCode="ge" sourceLinked="1"/>
        <c:majorTickMark val="none"/>
        <c:minorTickMark val="none"/>
        <c:tickLblPos val="none"/>
        <c:crossAx val="95908608"/>
        <c:crosses val="autoZero"/>
        <c:auto val="1"/>
        <c:lblOffset val="100"/>
        <c:baseTimeUnit val="years"/>
      </c:dateAx>
      <c:valAx>
        <c:axId val="959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96.93</c:v>
                </c:pt>
                <c:pt idx="1">
                  <c:v>96.54</c:v>
                </c:pt>
                <c:pt idx="2">
                  <c:v>96.76</c:v>
                </c:pt>
                <c:pt idx="3">
                  <c:v>96.65</c:v>
                </c:pt>
                <c:pt idx="4">
                  <c:v>95.48</c:v>
                </c:pt>
              </c:numCache>
            </c:numRef>
          </c:val>
        </c:ser>
        <c:dLbls>
          <c:showLegendKey val="0"/>
          <c:showVal val="0"/>
          <c:showCatName val="0"/>
          <c:showSerName val="0"/>
          <c:showPercent val="0"/>
          <c:showBubbleSize val="0"/>
        </c:dLbls>
        <c:gapWidth val="150"/>
        <c:axId val="95947008"/>
        <c:axId val="959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95947008"/>
        <c:axId val="95953280"/>
      </c:lineChart>
      <c:dateAx>
        <c:axId val="95947008"/>
        <c:scaling>
          <c:orientation val="minMax"/>
        </c:scaling>
        <c:delete val="1"/>
        <c:axPos val="b"/>
        <c:numFmt formatCode="ge" sourceLinked="1"/>
        <c:majorTickMark val="none"/>
        <c:minorTickMark val="none"/>
        <c:tickLblPos val="none"/>
        <c:crossAx val="95953280"/>
        <c:crosses val="autoZero"/>
        <c:auto val="1"/>
        <c:lblOffset val="100"/>
        <c:baseTimeUnit val="years"/>
      </c:dateAx>
      <c:valAx>
        <c:axId val="959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111.84</c:v>
                </c:pt>
                <c:pt idx="1">
                  <c:v>106.26</c:v>
                </c:pt>
                <c:pt idx="2">
                  <c:v>106.75</c:v>
                </c:pt>
                <c:pt idx="3">
                  <c:v>107.7</c:v>
                </c:pt>
                <c:pt idx="4">
                  <c:v>113.51</c:v>
                </c:pt>
              </c:numCache>
            </c:numRef>
          </c:val>
        </c:ser>
        <c:dLbls>
          <c:showLegendKey val="0"/>
          <c:showVal val="0"/>
          <c:showCatName val="0"/>
          <c:showSerName val="0"/>
          <c:showPercent val="0"/>
          <c:showBubbleSize val="0"/>
        </c:dLbls>
        <c:gapWidth val="150"/>
        <c:axId val="91662208"/>
        <c:axId val="916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91662208"/>
        <c:axId val="91668480"/>
      </c:lineChart>
      <c:dateAx>
        <c:axId val="91662208"/>
        <c:scaling>
          <c:orientation val="minMax"/>
        </c:scaling>
        <c:delete val="1"/>
        <c:axPos val="b"/>
        <c:numFmt formatCode="ge" sourceLinked="1"/>
        <c:majorTickMark val="none"/>
        <c:minorTickMark val="none"/>
        <c:tickLblPos val="none"/>
        <c:crossAx val="91668480"/>
        <c:crosses val="autoZero"/>
        <c:auto val="1"/>
        <c:lblOffset val="100"/>
        <c:baseTimeUnit val="years"/>
      </c:dateAx>
      <c:valAx>
        <c:axId val="9166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36.659999999999997</c:v>
                </c:pt>
                <c:pt idx="1">
                  <c:v>38.43</c:v>
                </c:pt>
                <c:pt idx="2">
                  <c:v>40.26</c:v>
                </c:pt>
                <c:pt idx="3">
                  <c:v>41.88</c:v>
                </c:pt>
                <c:pt idx="4">
                  <c:v>43.68</c:v>
                </c:pt>
              </c:numCache>
            </c:numRef>
          </c:val>
        </c:ser>
        <c:dLbls>
          <c:showLegendKey val="0"/>
          <c:showVal val="0"/>
          <c:showCatName val="0"/>
          <c:showSerName val="0"/>
          <c:showPercent val="0"/>
          <c:showBubbleSize val="0"/>
        </c:dLbls>
        <c:gapWidth val="150"/>
        <c:axId val="94717440"/>
        <c:axId val="947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94717440"/>
        <c:axId val="94719360"/>
      </c:lineChart>
      <c:dateAx>
        <c:axId val="94717440"/>
        <c:scaling>
          <c:orientation val="minMax"/>
        </c:scaling>
        <c:delete val="1"/>
        <c:axPos val="b"/>
        <c:numFmt formatCode="ge" sourceLinked="1"/>
        <c:majorTickMark val="none"/>
        <c:minorTickMark val="none"/>
        <c:tickLblPos val="none"/>
        <c:crossAx val="94719360"/>
        <c:crosses val="autoZero"/>
        <c:auto val="1"/>
        <c:lblOffset val="100"/>
        <c:baseTimeUnit val="years"/>
      </c:dateAx>
      <c:valAx>
        <c:axId val="947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0.4</c:v>
                </c:pt>
                <c:pt idx="1">
                  <c:v>0.33</c:v>
                </c:pt>
                <c:pt idx="2">
                  <c:v>0.3</c:v>
                </c:pt>
                <c:pt idx="3">
                  <c:v>1.41</c:v>
                </c:pt>
                <c:pt idx="4">
                  <c:v>1.38</c:v>
                </c:pt>
              </c:numCache>
            </c:numRef>
          </c:val>
        </c:ser>
        <c:dLbls>
          <c:showLegendKey val="0"/>
          <c:showVal val="0"/>
          <c:showCatName val="0"/>
          <c:showSerName val="0"/>
          <c:showPercent val="0"/>
          <c:showBubbleSize val="0"/>
        </c:dLbls>
        <c:gapWidth val="150"/>
        <c:axId val="94753920"/>
        <c:axId val="947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94753920"/>
        <c:axId val="94755840"/>
      </c:lineChart>
      <c:dateAx>
        <c:axId val="94753920"/>
        <c:scaling>
          <c:orientation val="minMax"/>
        </c:scaling>
        <c:delete val="1"/>
        <c:axPos val="b"/>
        <c:numFmt formatCode="ge" sourceLinked="1"/>
        <c:majorTickMark val="none"/>
        <c:minorTickMark val="none"/>
        <c:tickLblPos val="none"/>
        <c:crossAx val="94755840"/>
        <c:crosses val="autoZero"/>
        <c:auto val="1"/>
        <c:lblOffset val="100"/>
        <c:baseTimeUnit val="years"/>
      </c:dateAx>
      <c:valAx>
        <c:axId val="947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42464"/>
        <c:axId val="945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94542464"/>
        <c:axId val="94552832"/>
      </c:lineChart>
      <c:dateAx>
        <c:axId val="94542464"/>
        <c:scaling>
          <c:orientation val="minMax"/>
        </c:scaling>
        <c:delete val="1"/>
        <c:axPos val="b"/>
        <c:numFmt formatCode="ge" sourceLinked="1"/>
        <c:majorTickMark val="none"/>
        <c:minorTickMark val="none"/>
        <c:tickLblPos val="none"/>
        <c:crossAx val="94552832"/>
        <c:crosses val="autoZero"/>
        <c:auto val="1"/>
        <c:lblOffset val="100"/>
        <c:baseTimeUnit val="years"/>
      </c:dateAx>
      <c:valAx>
        <c:axId val="9455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5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817.63</c:v>
                </c:pt>
                <c:pt idx="1">
                  <c:v>1024.52</c:v>
                </c:pt>
                <c:pt idx="2">
                  <c:v>1058.6500000000001</c:v>
                </c:pt>
                <c:pt idx="3">
                  <c:v>1259.54</c:v>
                </c:pt>
                <c:pt idx="4">
                  <c:v>917.8</c:v>
                </c:pt>
              </c:numCache>
            </c:numRef>
          </c:val>
        </c:ser>
        <c:dLbls>
          <c:showLegendKey val="0"/>
          <c:showVal val="0"/>
          <c:showCatName val="0"/>
          <c:showSerName val="0"/>
          <c:showPercent val="0"/>
          <c:showBubbleSize val="0"/>
        </c:dLbls>
        <c:gapWidth val="150"/>
        <c:axId val="94587520"/>
        <c:axId val="945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94587520"/>
        <c:axId val="94589696"/>
      </c:lineChart>
      <c:dateAx>
        <c:axId val="94587520"/>
        <c:scaling>
          <c:orientation val="minMax"/>
        </c:scaling>
        <c:delete val="1"/>
        <c:axPos val="b"/>
        <c:numFmt formatCode="ge" sourceLinked="1"/>
        <c:majorTickMark val="none"/>
        <c:minorTickMark val="none"/>
        <c:tickLblPos val="none"/>
        <c:crossAx val="94589696"/>
        <c:crosses val="autoZero"/>
        <c:auto val="1"/>
        <c:lblOffset val="100"/>
        <c:baseTimeUnit val="years"/>
      </c:dateAx>
      <c:valAx>
        <c:axId val="9458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5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61.01</c:v>
                </c:pt>
                <c:pt idx="1">
                  <c:v>58.34</c:v>
                </c:pt>
                <c:pt idx="2">
                  <c:v>48.59</c:v>
                </c:pt>
                <c:pt idx="3">
                  <c:v>44.7</c:v>
                </c:pt>
                <c:pt idx="4">
                  <c:v>42.54</c:v>
                </c:pt>
              </c:numCache>
            </c:numRef>
          </c:val>
        </c:ser>
        <c:dLbls>
          <c:showLegendKey val="0"/>
          <c:showVal val="0"/>
          <c:showCatName val="0"/>
          <c:showSerName val="0"/>
          <c:showPercent val="0"/>
          <c:showBubbleSize val="0"/>
        </c:dLbls>
        <c:gapWidth val="150"/>
        <c:axId val="94605696"/>
        <c:axId val="946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94605696"/>
        <c:axId val="94607616"/>
      </c:lineChart>
      <c:dateAx>
        <c:axId val="94605696"/>
        <c:scaling>
          <c:orientation val="minMax"/>
        </c:scaling>
        <c:delete val="1"/>
        <c:axPos val="b"/>
        <c:numFmt formatCode="ge" sourceLinked="1"/>
        <c:majorTickMark val="none"/>
        <c:minorTickMark val="none"/>
        <c:tickLblPos val="none"/>
        <c:crossAx val="94607616"/>
        <c:crosses val="autoZero"/>
        <c:auto val="1"/>
        <c:lblOffset val="100"/>
        <c:baseTimeUnit val="years"/>
      </c:dateAx>
      <c:valAx>
        <c:axId val="9460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104.49</c:v>
                </c:pt>
                <c:pt idx="1">
                  <c:v>98.75</c:v>
                </c:pt>
                <c:pt idx="2">
                  <c:v>99.66</c:v>
                </c:pt>
                <c:pt idx="3">
                  <c:v>101.22</c:v>
                </c:pt>
                <c:pt idx="4">
                  <c:v>106.1</c:v>
                </c:pt>
              </c:numCache>
            </c:numRef>
          </c:val>
        </c:ser>
        <c:dLbls>
          <c:showLegendKey val="0"/>
          <c:showVal val="0"/>
          <c:showCatName val="0"/>
          <c:showSerName val="0"/>
          <c:showPercent val="0"/>
          <c:showBubbleSize val="0"/>
        </c:dLbls>
        <c:gapWidth val="150"/>
        <c:axId val="94670848"/>
        <c:axId val="946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94670848"/>
        <c:axId val="94672768"/>
      </c:lineChart>
      <c:dateAx>
        <c:axId val="94670848"/>
        <c:scaling>
          <c:orientation val="minMax"/>
        </c:scaling>
        <c:delete val="1"/>
        <c:axPos val="b"/>
        <c:numFmt formatCode="ge" sourceLinked="1"/>
        <c:majorTickMark val="none"/>
        <c:minorTickMark val="none"/>
        <c:tickLblPos val="none"/>
        <c:crossAx val="94672768"/>
        <c:crosses val="autoZero"/>
        <c:auto val="1"/>
        <c:lblOffset val="100"/>
        <c:baseTimeUnit val="years"/>
      </c:dateAx>
      <c:valAx>
        <c:axId val="946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192.82</c:v>
                </c:pt>
                <c:pt idx="1">
                  <c:v>192.93</c:v>
                </c:pt>
                <c:pt idx="2">
                  <c:v>188.04</c:v>
                </c:pt>
                <c:pt idx="3">
                  <c:v>186.03</c:v>
                </c:pt>
                <c:pt idx="4">
                  <c:v>173.42</c:v>
                </c:pt>
              </c:numCache>
            </c:numRef>
          </c:val>
        </c:ser>
        <c:dLbls>
          <c:showLegendKey val="0"/>
          <c:showVal val="0"/>
          <c:showCatName val="0"/>
          <c:showSerName val="0"/>
          <c:showPercent val="0"/>
          <c:showBubbleSize val="0"/>
        </c:dLbls>
        <c:gapWidth val="150"/>
        <c:axId val="94690304"/>
        <c:axId val="946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94690304"/>
        <c:axId val="94692480"/>
      </c:lineChart>
      <c:dateAx>
        <c:axId val="94690304"/>
        <c:scaling>
          <c:orientation val="minMax"/>
        </c:scaling>
        <c:delete val="1"/>
        <c:axPos val="b"/>
        <c:numFmt formatCode="ge" sourceLinked="1"/>
        <c:majorTickMark val="none"/>
        <c:minorTickMark val="none"/>
        <c:tickLblPos val="none"/>
        <c:crossAx val="94692480"/>
        <c:crosses val="autoZero"/>
        <c:auto val="1"/>
        <c:lblOffset val="100"/>
        <c:baseTimeUnit val="years"/>
      </c:dateAx>
      <c:valAx>
        <c:axId val="946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N22" zoomScale="110" zoomScaleNormal="11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那覇市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323184</v>
      </c>
      <c r="AJ8" s="56"/>
      <c r="AK8" s="56"/>
      <c r="AL8" s="56"/>
      <c r="AM8" s="56"/>
      <c r="AN8" s="56"/>
      <c r="AO8" s="56"/>
      <c r="AP8" s="57"/>
      <c r="AQ8" s="47">
        <f>データ!R6</f>
        <v>39.57</v>
      </c>
      <c r="AR8" s="47"/>
      <c r="AS8" s="47"/>
      <c r="AT8" s="47"/>
      <c r="AU8" s="47"/>
      <c r="AV8" s="47"/>
      <c r="AW8" s="47"/>
      <c r="AX8" s="47"/>
      <c r="AY8" s="47">
        <f>データ!S6</f>
        <v>8167.4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84.87</v>
      </c>
      <c r="K10" s="47"/>
      <c r="L10" s="47"/>
      <c r="M10" s="47"/>
      <c r="N10" s="47"/>
      <c r="O10" s="47"/>
      <c r="P10" s="47"/>
      <c r="Q10" s="47"/>
      <c r="R10" s="47">
        <f>データ!O6</f>
        <v>100</v>
      </c>
      <c r="S10" s="47"/>
      <c r="T10" s="47"/>
      <c r="U10" s="47"/>
      <c r="V10" s="47"/>
      <c r="W10" s="47"/>
      <c r="X10" s="47"/>
      <c r="Y10" s="47"/>
      <c r="Z10" s="78">
        <f>データ!P6</f>
        <v>2995</v>
      </c>
      <c r="AA10" s="78"/>
      <c r="AB10" s="78"/>
      <c r="AC10" s="78"/>
      <c r="AD10" s="78"/>
      <c r="AE10" s="78"/>
      <c r="AF10" s="78"/>
      <c r="AG10" s="78"/>
      <c r="AH10" s="2"/>
      <c r="AI10" s="78">
        <f>データ!T6</f>
        <v>322581</v>
      </c>
      <c r="AJ10" s="78"/>
      <c r="AK10" s="78"/>
      <c r="AL10" s="78"/>
      <c r="AM10" s="78"/>
      <c r="AN10" s="78"/>
      <c r="AO10" s="78"/>
      <c r="AP10" s="78"/>
      <c r="AQ10" s="47">
        <f>データ!U6</f>
        <v>39.57</v>
      </c>
      <c r="AR10" s="47"/>
      <c r="AS10" s="47"/>
      <c r="AT10" s="47"/>
      <c r="AU10" s="47"/>
      <c r="AV10" s="47"/>
      <c r="AW10" s="47"/>
      <c r="AX10" s="47"/>
      <c r="AY10" s="47">
        <f>データ!V6</f>
        <v>8152.16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472018</v>
      </c>
      <c r="D6" s="31">
        <f t="shared" si="3"/>
        <v>46</v>
      </c>
      <c r="E6" s="31">
        <f t="shared" si="3"/>
        <v>1</v>
      </c>
      <c r="F6" s="31">
        <f t="shared" si="3"/>
        <v>0</v>
      </c>
      <c r="G6" s="31">
        <f t="shared" si="3"/>
        <v>1</v>
      </c>
      <c r="H6" s="31" t="str">
        <f t="shared" si="3"/>
        <v>沖縄県　那覇市</v>
      </c>
      <c r="I6" s="31" t="str">
        <f t="shared" si="3"/>
        <v>法適用</v>
      </c>
      <c r="J6" s="31" t="str">
        <f t="shared" si="3"/>
        <v>水道事業</v>
      </c>
      <c r="K6" s="31" t="str">
        <f t="shared" si="3"/>
        <v>末端給水事業</v>
      </c>
      <c r="L6" s="31" t="str">
        <f t="shared" si="3"/>
        <v>A1</v>
      </c>
      <c r="M6" s="32" t="str">
        <f t="shared" si="3"/>
        <v>-</v>
      </c>
      <c r="N6" s="32">
        <f t="shared" si="3"/>
        <v>84.87</v>
      </c>
      <c r="O6" s="32">
        <f t="shared" si="3"/>
        <v>100</v>
      </c>
      <c r="P6" s="32">
        <f t="shared" si="3"/>
        <v>2995</v>
      </c>
      <c r="Q6" s="32">
        <f t="shared" si="3"/>
        <v>323184</v>
      </c>
      <c r="R6" s="32">
        <f t="shared" si="3"/>
        <v>39.57</v>
      </c>
      <c r="S6" s="32">
        <f t="shared" si="3"/>
        <v>8167.4</v>
      </c>
      <c r="T6" s="32">
        <f t="shared" si="3"/>
        <v>322581</v>
      </c>
      <c r="U6" s="32">
        <f t="shared" si="3"/>
        <v>39.57</v>
      </c>
      <c r="V6" s="32">
        <f t="shared" si="3"/>
        <v>8152.16</v>
      </c>
      <c r="W6" s="33">
        <f>IF(W7="",NA(),W7)</f>
        <v>111.84</v>
      </c>
      <c r="X6" s="33">
        <f t="shared" ref="X6:AF6" si="4">IF(X7="",NA(),X7)</f>
        <v>106.26</v>
      </c>
      <c r="Y6" s="33">
        <f t="shared" si="4"/>
        <v>106.75</v>
      </c>
      <c r="Z6" s="33">
        <f t="shared" si="4"/>
        <v>107.7</v>
      </c>
      <c r="AA6" s="33">
        <f t="shared" si="4"/>
        <v>113.51</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817.63</v>
      </c>
      <c r="AT6" s="33">
        <f t="shared" ref="AT6:BB6" si="6">IF(AT7="",NA(),AT7)</f>
        <v>1024.52</v>
      </c>
      <c r="AU6" s="33">
        <f t="shared" si="6"/>
        <v>1058.6500000000001</v>
      </c>
      <c r="AV6" s="33">
        <f t="shared" si="6"/>
        <v>1259.54</v>
      </c>
      <c r="AW6" s="33">
        <f t="shared" si="6"/>
        <v>917.8</v>
      </c>
      <c r="AX6" s="33">
        <f t="shared" si="6"/>
        <v>485.84</v>
      </c>
      <c r="AY6" s="33">
        <f t="shared" si="6"/>
        <v>487.15</v>
      </c>
      <c r="AZ6" s="33">
        <f t="shared" si="6"/>
        <v>475.07</v>
      </c>
      <c r="BA6" s="33">
        <f t="shared" si="6"/>
        <v>473.46</v>
      </c>
      <c r="BB6" s="33">
        <f t="shared" si="6"/>
        <v>240.81</v>
      </c>
      <c r="BC6" s="32" t="str">
        <f>IF(BC7="","",IF(BC7="-","【-】","【"&amp;SUBSTITUTE(TEXT(BC7,"#,##0.00"),"-","△")&amp;"】"))</f>
        <v>【264.16】</v>
      </c>
      <c r="BD6" s="33">
        <f>IF(BD7="",NA(),BD7)</f>
        <v>61.01</v>
      </c>
      <c r="BE6" s="33">
        <f t="shared" ref="BE6:BM6" si="7">IF(BE7="",NA(),BE7)</f>
        <v>58.34</v>
      </c>
      <c r="BF6" s="33">
        <f t="shared" si="7"/>
        <v>48.59</v>
      </c>
      <c r="BG6" s="33">
        <f t="shared" si="7"/>
        <v>44.7</v>
      </c>
      <c r="BH6" s="33">
        <f t="shared" si="7"/>
        <v>42.54</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104.49</v>
      </c>
      <c r="BP6" s="33">
        <f t="shared" ref="BP6:BX6" si="8">IF(BP7="",NA(),BP7)</f>
        <v>98.75</v>
      </c>
      <c r="BQ6" s="33">
        <f t="shared" si="8"/>
        <v>99.66</v>
      </c>
      <c r="BR6" s="33">
        <f t="shared" si="8"/>
        <v>101.22</v>
      </c>
      <c r="BS6" s="33">
        <f t="shared" si="8"/>
        <v>106.1</v>
      </c>
      <c r="BT6" s="33">
        <f t="shared" si="8"/>
        <v>102.8</v>
      </c>
      <c r="BU6" s="33">
        <f t="shared" si="8"/>
        <v>100.35</v>
      </c>
      <c r="BV6" s="33">
        <f t="shared" si="8"/>
        <v>100.42</v>
      </c>
      <c r="BW6" s="33">
        <f t="shared" si="8"/>
        <v>100.77</v>
      </c>
      <c r="BX6" s="33">
        <f t="shared" si="8"/>
        <v>107.74</v>
      </c>
      <c r="BY6" s="32" t="str">
        <f>IF(BY7="","",IF(BY7="-","【-】","【"&amp;SUBSTITUTE(TEXT(BY7,"#,##0.00"),"-","△")&amp;"】"))</f>
        <v>【104.60】</v>
      </c>
      <c r="BZ6" s="33">
        <f>IF(BZ7="",NA(),BZ7)</f>
        <v>192.82</v>
      </c>
      <c r="CA6" s="33">
        <f t="shared" ref="CA6:CI6" si="9">IF(CA7="",NA(),CA7)</f>
        <v>192.93</v>
      </c>
      <c r="CB6" s="33">
        <f t="shared" si="9"/>
        <v>188.04</v>
      </c>
      <c r="CC6" s="33">
        <f t="shared" si="9"/>
        <v>186.03</v>
      </c>
      <c r="CD6" s="33">
        <f t="shared" si="9"/>
        <v>173.42</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73.75</v>
      </c>
      <c r="CL6" s="33">
        <f t="shared" ref="CL6:CT6" si="10">IF(CL7="",NA(),CL7)</f>
        <v>73.25</v>
      </c>
      <c r="CM6" s="33">
        <f t="shared" si="10"/>
        <v>73.349999999999994</v>
      </c>
      <c r="CN6" s="33">
        <f t="shared" si="10"/>
        <v>73.69</v>
      </c>
      <c r="CO6" s="33">
        <f t="shared" si="10"/>
        <v>73.760000000000005</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96.93</v>
      </c>
      <c r="CW6" s="33">
        <f t="shared" ref="CW6:DE6" si="11">IF(CW7="",NA(),CW7)</f>
        <v>96.54</v>
      </c>
      <c r="CX6" s="33">
        <f t="shared" si="11"/>
        <v>96.76</v>
      </c>
      <c r="CY6" s="33">
        <f t="shared" si="11"/>
        <v>96.65</v>
      </c>
      <c r="CZ6" s="33">
        <f t="shared" si="11"/>
        <v>95.48</v>
      </c>
      <c r="DA6" s="33">
        <f t="shared" si="11"/>
        <v>91.27</v>
      </c>
      <c r="DB6" s="33">
        <f t="shared" si="11"/>
        <v>90.63</v>
      </c>
      <c r="DC6" s="33">
        <f t="shared" si="11"/>
        <v>91.19</v>
      </c>
      <c r="DD6" s="33">
        <f t="shared" si="11"/>
        <v>91.45</v>
      </c>
      <c r="DE6" s="33">
        <f t="shared" si="11"/>
        <v>91.07</v>
      </c>
      <c r="DF6" s="32" t="str">
        <f>IF(DF7="","",IF(DF7="-","【-】","【"&amp;SUBSTITUTE(TEXT(DF7,"#,##0.00"),"-","△")&amp;"】"))</f>
        <v>【89.78】</v>
      </c>
      <c r="DG6" s="33">
        <f>IF(DG7="",NA(),DG7)</f>
        <v>36.659999999999997</v>
      </c>
      <c r="DH6" s="33">
        <f t="shared" ref="DH6:DP6" si="12">IF(DH7="",NA(),DH7)</f>
        <v>38.43</v>
      </c>
      <c r="DI6" s="33">
        <f t="shared" si="12"/>
        <v>40.26</v>
      </c>
      <c r="DJ6" s="33">
        <f t="shared" si="12"/>
        <v>41.88</v>
      </c>
      <c r="DK6" s="33">
        <f t="shared" si="12"/>
        <v>43.68</v>
      </c>
      <c r="DL6" s="33">
        <f t="shared" si="12"/>
        <v>42.32</v>
      </c>
      <c r="DM6" s="33">
        <f t="shared" si="12"/>
        <v>43.4</v>
      </c>
      <c r="DN6" s="33">
        <f t="shared" si="12"/>
        <v>44.41</v>
      </c>
      <c r="DO6" s="33">
        <f t="shared" si="12"/>
        <v>45.38</v>
      </c>
      <c r="DP6" s="33">
        <f t="shared" si="12"/>
        <v>47.7</v>
      </c>
      <c r="DQ6" s="32" t="str">
        <f>IF(DQ7="","",IF(DQ7="-","【-】","【"&amp;SUBSTITUTE(TEXT(DQ7,"#,##0.00"),"-","△")&amp;"】"))</f>
        <v>【46.31】</v>
      </c>
      <c r="DR6" s="33">
        <f>IF(DR7="",NA(),DR7)</f>
        <v>0.4</v>
      </c>
      <c r="DS6" s="33">
        <f t="shared" ref="DS6:EA6" si="13">IF(DS7="",NA(),DS7)</f>
        <v>0.33</v>
      </c>
      <c r="DT6" s="33">
        <f t="shared" si="13"/>
        <v>0.3</v>
      </c>
      <c r="DU6" s="33">
        <f t="shared" si="13"/>
        <v>1.41</v>
      </c>
      <c r="DV6" s="33">
        <f t="shared" si="13"/>
        <v>1.38</v>
      </c>
      <c r="DW6" s="33">
        <f t="shared" si="13"/>
        <v>10.07</v>
      </c>
      <c r="DX6" s="33">
        <f t="shared" si="13"/>
        <v>10.94</v>
      </c>
      <c r="DY6" s="33">
        <f t="shared" si="13"/>
        <v>12.28</v>
      </c>
      <c r="DZ6" s="33">
        <f t="shared" si="13"/>
        <v>13.33</v>
      </c>
      <c r="EA6" s="33">
        <f t="shared" si="13"/>
        <v>14.54</v>
      </c>
      <c r="EB6" s="32" t="str">
        <f>IF(EB7="","",IF(EB7="-","【-】","【"&amp;SUBSTITUTE(TEXT(EB7,"#,##0.00"),"-","△")&amp;"】"))</f>
        <v>【12.42】</v>
      </c>
      <c r="EC6" s="33">
        <f>IF(EC7="",NA(),EC7)</f>
        <v>0.2</v>
      </c>
      <c r="ED6" s="33">
        <f t="shared" ref="ED6:EL6" si="14">IF(ED7="",NA(),ED7)</f>
        <v>0.36</v>
      </c>
      <c r="EE6" s="33">
        <f t="shared" si="14"/>
        <v>0.16</v>
      </c>
      <c r="EF6" s="33">
        <f t="shared" si="14"/>
        <v>0.36</v>
      </c>
      <c r="EG6" s="33">
        <f t="shared" si="14"/>
        <v>0.32</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472018</v>
      </c>
      <c r="D7" s="35">
        <v>46</v>
      </c>
      <c r="E7" s="35">
        <v>1</v>
      </c>
      <c r="F7" s="35">
        <v>0</v>
      </c>
      <c r="G7" s="35">
        <v>1</v>
      </c>
      <c r="H7" s="35" t="s">
        <v>93</v>
      </c>
      <c r="I7" s="35" t="s">
        <v>94</v>
      </c>
      <c r="J7" s="35" t="s">
        <v>95</v>
      </c>
      <c r="K7" s="35" t="s">
        <v>96</v>
      </c>
      <c r="L7" s="35" t="s">
        <v>97</v>
      </c>
      <c r="M7" s="36" t="s">
        <v>98</v>
      </c>
      <c r="N7" s="36">
        <v>84.87</v>
      </c>
      <c r="O7" s="36">
        <v>100</v>
      </c>
      <c r="P7" s="36">
        <v>2995</v>
      </c>
      <c r="Q7" s="36">
        <v>323184</v>
      </c>
      <c r="R7" s="36">
        <v>39.57</v>
      </c>
      <c r="S7" s="36">
        <v>8167.4</v>
      </c>
      <c r="T7" s="36">
        <v>322581</v>
      </c>
      <c r="U7" s="36">
        <v>39.57</v>
      </c>
      <c r="V7" s="36">
        <v>8152.16</v>
      </c>
      <c r="W7" s="36">
        <v>111.84</v>
      </c>
      <c r="X7" s="36">
        <v>106.26</v>
      </c>
      <c r="Y7" s="36">
        <v>106.75</v>
      </c>
      <c r="Z7" s="36">
        <v>107.7</v>
      </c>
      <c r="AA7" s="36">
        <v>113.51</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817.63</v>
      </c>
      <c r="AT7" s="36">
        <v>1024.52</v>
      </c>
      <c r="AU7" s="36">
        <v>1058.6500000000001</v>
      </c>
      <c r="AV7" s="36">
        <v>1259.54</v>
      </c>
      <c r="AW7" s="36">
        <v>917.8</v>
      </c>
      <c r="AX7" s="36">
        <v>485.84</v>
      </c>
      <c r="AY7" s="36">
        <v>487.15</v>
      </c>
      <c r="AZ7" s="36">
        <v>475.07</v>
      </c>
      <c r="BA7" s="36">
        <v>473.46</v>
      </c>
      <c r="BB7" s="36">
        <v>240.81</v>
      </c>
      <c r="BC7" s="36">
        <v>264.16000000000003</v>
      </c>
      <c r="BD7" s="36">
        <v>61.01</v>
      </c>
      <c r="BE7" s="36">
        <v>58.34</v>
      </c>
      <c r="BF7" s="36">
        <v>48.59</v>
      </c>
      <c r="BG7" s="36">
        <v>44.7</v>
      </c>
      <c r="BH7" s="36">
        <v>42.54</v>
      </c>
      <c r="BI7" s="36">
        <v>306.12</v>
      </c>
      <c r="BJ7" s="36">
        <v>304.97000000000003</v>
      </c>
      <c r="BK7" s="36">
        <v>296.5</v>
      </c>
      <c r="BL7" s="36">
        <v>285.77</v>
      </c>
      <c r="BM7" s="36">
        <v>283.10000000000002</v>
      </c>
      <c r="BN7" s="36">
        <v>283.72000000000003</v>
      </c>
      <c r="BO7" s="36">
        <v>104.49</v>
      </c>
      <c r="BP7" s="36">
        <v>98.75</v>
      </c>
      <c r="BQ7" s="36">
        <v>99.66</v>
      </c>
      <c r="BR7" s="36">
        <v>101.22</v>
      </c>
      <c r="BS7" s="36">
        <v>106.1</v>
      </c>
      <c r="BT7" s="36">
        <v>102.8</v>
      </c>
      <c r="BU7" s="36">
        <v>100.35</v>
      </c>
      <c r="BV7" s="36">
        <v>100.42</v>
      </c>
      <c r="BW7" s="36">
        <v>100.77</v>
      </c>
      <c r="BX7" s="36">
        <v>107.74</v>
      </c>
      <c r="BY7" s="36">
        <v>104.6</v>
      </c>
      <c r="BZ7" s="36">
        <v>192.82</v>
      </c>
      <c r="CA7" s="36">
        <v>192.93</v>
      </c>
      <c r="CB7" s="36">
        <v>188.04</v>
      </c>
      <c r="CC7" s="36">
        <v>186.03</v>
      </c>
      <c r="CD7" s="36">
        <v>173.42</v>
      </c>
      <c r="CE7" s="36">
        <v>164.81</v>
      </c>
      <c r="CF7" s="36">
        <v>166.95</v>
      </c>
      <c r="CG7" s="36">
        <v>166.61</v>
      </c>
      <c r="CH7" s="36">
        <v>165.74</v>
      </c>
      <c r="CI7" s="36">
        <v>154.33000000000001</v>
      </c>
      <c r="CJ7" s="36">
        <v>164.21</v>
      </c>
      <c r="CK7" s="36">
        <v>73.75</v>
      </c>
      <c r="CL7" s="36">
        <v>73.25</v>
      </c>
      <c r="CM7" s="36">
        <v>73.349999999999994</v>
      </c>
      <c r="CN7" s="36">
        <v>73.69</v>
      </c>
      <c r="CO7" s="36">
        <v>73.760000000000005</v>
      </c>
      <c r="CP7" s="36">
        <v>65.510000000000005</v>
      </c>
      <c r="CQ7" s="36">
        <v>64.66</v>
      </c>
      <c r="CR7" s="36">
        <v>64.09</v>
      </c>
      <c r="CS7" s="36">
        <v>63.91</v>
      </c>
      <c r="CT7" s="36">
        <v>63.25</v>
      </c>
      <c r="CU7" s="36">
        <v>59.8</v>
      </c>
      <c r="CV7" s="36">
        <v>96.93</v>
      </c>
      <c r="CW7" s="36">
        <v>96.54</v>
      </c>
      <c r="CX7" s="36">
        <v>96.76</v>
      </c>
      <c r="CY7" s="36">
        <v>96.65</v>
      </c>
      <c r="CZ7" s="36">
        <v>95.48</v>
      </c>
      <c r="DA7" s="36">
        <v>91.27</v>
      </c>
      <c r="DB7" s="36">
        <v>90.63</v>
      </c>
      <c r="DC7" s="36">
        <v>91.19</v>
      </c>
      <c r="DD7" s="36">
        <v>91.45</v>
      </c>
      <c r="DE7" s="36">
        <v>91.07</v>
      </c>
      <c r="DF7" s="36">
        <v>89.78</v>
      </c>
      <c r="DG7" s="36">
        <v>36.659999999999997</v>
      </c>
      <c r="DH7" s="36">
        <v>38.43</v>
      </c>
      <c r="DI7" s="36">
        <v>40.26</v>
      </c>
      <c r="DJ7" s="36">
        <v>41.88</v>
      </c>
      <c r="DK7" s="36">
        <v>43.68</v>
      </c>
      <c r="DL7" s="36">
        <v>42.32</v>
      </c>
      <c r="DM7" s="36">
        <v>43.4</v>
      </c>
      <c r="DN7" s="36">
        <v>44.41</v>
      </c>
      <c r="DO7" s="36">
        <v>45.38</v>
      </c>
      <c r="DP7" s="36">
        <v>47.7</v>
      </c>
      <c r="DQ7" s="36">
        <v>46.31</v>
      </c>
      <c r="DR7" s="36">
        <v>0.4</v>
      </c>
      <c r="DS7" s="36">
        <v>0.33</v>
      </c>
      <c r="DT7" s="36">
        <v>0.3</v>
      </c>
      <c r="DU7" s="36">
        <v>1.41</v>
      </c>
      <c r="DV7" s="36">
        <v>1.38</v>
      </c>
      <c r="DW7" s="36">
        <v>10.07</v>
      </c>
      <c r="DX7" s="36">
        <v>10.94</v>
      </c>
      <c r="DY7" s="36">
        <v>12.28</v>
      </c>
      <c r="DZ7" s="36">
        <v>13.33</v>
      </c>
      <c r="EA7" s="36">
        <v>14.54</v>
      </c>
      <c r="EB7" s="36">
        <v>12.42</v>
      </c>
      <c r="EC7" s="36">
        <v>0.2</v>
      </c>
      <c r="ED7" s="36">
        <v>0.36</v>
      </c>
      <c r="EE7" s="36">
        <v>0.16</v>
      </c>
      <c r="EF7" s="36">
        <v>0.36</v>
      </c>
      <c r="EG7" s="36">
        <v>0.32</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zaisei05</cp:lastModifiedBy>
  <cp:lastPrinted>2016-02-17T06:38:01Z</cp:lastPrinted>
  <dcterms:created xsi:type="dcterms:W3CDTF">2016-02-03T07:31:11Z</dcterms:created>
  <dcterms:modified xsi:type="dcterms:W3CDTF">2016-02-17T06:43:43Z</dcterms:modified>
  <cp:category/>
</cp:coreProperties>
</file>