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企画部\地域・離島課\03.離島振興班\18.石油補助\24.R4石油\06 小売価格関係\99 ホームページ公表用\HP掲載用\"/>
    </mc:Choice>
  </mc:AlternateContent>
  <bookViews>
    <workbookView xWindow="0" yWindow="0" windowWidth="20490" windowHeight="6780"/>
  </bookViews>
  <sheets>
    <sheet name="レギュラー" sheetId="6" r:id="rId1"/>
    <sheet name="軽油" sheetId="8" r:id="rId2"/>
    <sheet name="灯油" sheetId="7" r:id="rId3"/>
    <sheet name="A重油" sheetId="9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62913"/>
</workbook>
</file>

<file path=xl/calcChain.xml><?xml version="1.0" encoding="utf-8"?>
<calcChain xmlns="http://schemas.openxmlformats.org/spreadsheetml/2006/main">
  <c r="M27" i="6" l="1"/>
  <c r="F27" i="7" l="1"/>
  <c r="G27" i="7"/>
  <c r="G29" i="7" s="1"/>
  <c r="F29" i="7" l="1"/>
  <c r="M27" i="9" l="1"/>
  <c r="J27" i="6" l="1"/>
  <c r="J29" i="6" s="1"/>
  <c r="J30" i="6" l="1"/>
  <c r="M27" i="8"/>
  <c r="M30" i="8" s="1"/>
  <c r="M27" i="7"/>
  <c r="M30" i="9" l="1"/>
  <c r="L27" i="9"/>
  <c r="L29" i="9" s="1"/>
  <c r="K27" i="9"/>
  <c r="K29" i="9" s="1"/>
  <c r="J27" i="9"/>
  <c r="J29" i="9" s="1"/>
  <c r="I27" i="9"/>
  <c r="I30" i="9" s="1"/>
  <c r="H27" i="9"/>
  <c r="H30" i="9" s="1"/>
  <c r="G27" i="9"/>
  <c r="G30" i="9" s="1"/>
  <c r="F27" i="9"/>
  <c r="F30" i="9" s="1"/>
  <c r="E27" i="9"/>
  <c r="E30" i="9" s="1"/>
  <c r="D27" i="9"/>
  <c r="D30" i="9" s="1"/>
  <c r="C27" i="9"/>
  <c r="C30" i="9" s="1"/>
  <c r="B27" i="9"/>
  <c r="B29" i="9" s="1"/>
  <c r="M29" i="7"/>
  <c r="L27" i="7"/>
  <c r="L29" i="7" s="1"/>
  <c r="K27" i="7"/>
  <c r="K30" i="7" s="1"/>
  <c r="J27" i="7"/>
  <c r="J30" i="7" s="1"/>
  <c r="I27" i="7"/>
  <c r="I29" i="7" s="1"/>
  <c r="H27" i="7"/>
  <c r="H30" i="7" s="1"/>
  <c r="E27" i="7"/>
  <c r="E29" i="7" s="1"/>
  <c r="D27" i="7"/>
  <c r="D30" i="7" s="1"/>
  <c r="C27" i="7"/>
  <c r="C29" i="7" s="1"/>
  <c r="B27" i="7"/>
  <c r="B29" i="7" s="1"/>
  <c r="M29" i="8"/>
  <c r="L27" i="8"/>
  <c r="L30" i="8" s="1"/>
  <c r="K27" i="8"/>
  <c r="K30" i="8" s="1"/>
  <c r="J27" i="8"/>
  <c r="J29" i="8" s="1"/>
  <c r="I27" i="8"/>
  <c r="I29" i="8" s="1"/>
  <c r="H27" i="8"/>
  <c r="H30" i="8" s="1"/>
  <c r="G27" i="8"/>
  <c r="G29" i="8" s="1"/>
  <c r="F27" i="8"/>
  <c r="F29" i="8" s="1"/>
  <c r="E27" i="8"/>
  <c r="E30" i="8" s="1"/>
  <c r="D27" i="8"/>
  <c r="D30" i="8" s="1"/>
  <c r="C27" i="8"/>
  <c r="C29" i="8" s="1"/>
  <c r="B27" i="8"/>
  <c r="B29" i="8" s="1"/>
  <c r="M29" i="6"/>
  <c r="K27" i="6"/>
  <c r="K30" i="6" s="1"/>
  <c r="L27" i="6"/>
  <c r="L29" i="6" s="1"/>
  <c r="I27" i="6"/>
  <c r="I30" i="6" s="1"/>
  <c r="H27" i="6"/>
  <c r="H29" i="6" s="1"/>
  <c r="G27" i="6"/>
  <c r="G30" i="6" s="1"/>
  <c r="F27" i="6"/>
  <c r="F30" i="6" s="1"/>
  <c r="E27" i="6"/>
  <c r="E29" i="6" s="1"/>
  <c r="D27" i="6"/>
  <c r="D30" i="6" s="1"/>
  <c r="C27" i="6"/>
  <c r="C30" i="6" s="1"/>
  <c r="B27" i="6"/>
  <c r="B30" i="6" s="1"/>
  <c r="I29" i="9" l="1"/>
  <c r="I29" i="6"/>
  <c r="H29" i="9"/>
  <c r="B30" i="9"/>
  <c r="C29" i="9"/>
  <c r="G29" i="9"/>
  <c r="D29" i="9"/>
  <c r="F29" i="9"/>
  <c r="E29" i="9"/>
  <c r="E30" i="7"/>
  <c r="B30" i="7"/>
  <c r="F30" i="7"/>
  <c r="H29" i="7"/>
  <c r="D29" i="7"/>
  <c r="C30" i="7"/>
  <c r="G30" i="7"/>
  <c r="G30" i="8"/>
  <c r="F30" i="8"/>
  <c r="B30" i="8"/>
  <c r="C30" i="8"/>
  <c r="D29" i="8"/>
  <c r="E29" i="8"/>
  <c r="H30" i="6"/>
  <c r="E30" i="6"/>
  <c r="D29" i="6"/>
  <c r="B29" i="6"/>
  <c r="G29" i="6"/>
  <c r="C29" i="6"/>
  <c r="F29" i="6"/>
  <c r="I30" i="8"/>
  <c r="M29" i="9"/>
  <c r="K30" i="9"/>
  <c r="L30" i="9"/>
  <c r="L30" i="7"/>
  <c r="K29" i="7"/>
  <c r="M30" i="7"/>
  <c r="K29" i="8"/>
  <c r="L29" i="8"/>
  <c r="K29" i="6"/>
  <c r="L30" i="6"/>
  <c r="M30" i="6"/>
  <c r="I30" i="7"/>
  <c r="H29" i="8"/>
  <c r="J29" i="7"/>
  <c r="J30" i="8"/>
  <c r="J30" i="9"/>
  <c r="A1" i="9"/>
  <c r="A1" i="8"/>
  <c r="A1" i="7"/>
</calcChain>
</file>

<file path=xl/sharedStrings.xml><?xml version="1.0" encoding="utf-8"?>
<sst xmlns="http://schemas.openxmlformats.org/spreadsheetml/2006/main" count="141" uniqueCount="39">
  <si>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</si>
  <si>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</si>
  <si>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</si>
  <si>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</si>
  <si>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</si>
  <si>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</si>
  <si>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</si>
  <si>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</si>
  <si>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</si>
  <si>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</si>
  <si>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</si>
  <si>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</si>
  <si>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</si>
  <si>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</si>
  <si>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</si>
  <si>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</si>
  <si>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</si>
  <si>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</si>
  <si>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</si>
  <si>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</si>
  <si>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</si>
  <si>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</si>
  <si>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</si>
  <si>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</si>
  <si>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</si>
  <si>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</si>
  <si>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</si>
  <si>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</si>
  <si>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</si>
  <si>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</si>
  <si>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</si>
  <si>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</si>
  <si>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</si>
  <si>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</si>
  <si>
    <t>-</t>
    <phoneticPr fontId="3"/>
  </si>
  <si>
    <t>-</t>
    <phoneticPr fontId="3"/>
  </si>
  <si>
    <t>07 座間味島</t>
    <rPh sb="3" eb="6">
      <t>ザマミ</t>
    </rPh>
    <rPh sb="6" eb="7">
      <t>シマ</t>
    </rPh>
    <phoneticPr fontId="6"/>
  </si>
  <si>
    <t>07 座間味島</t>
    <rPh sb="3" eb="6">
      <t>ザマミ</t>
    </rPh>
    <rPh sb="6" eb="7">
      <t>ジマ</t>
    </rPh>
    <phoneticPr fontId="6"/>
  </si>
  <si>
    <t>令和４年度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</si>
</sst>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  <numFmt numFmtId="181" formatCode="0.0_);[Red]\(0.0\)"/>
    <numFmt numFmtId="182" formatCode="\ \ \ @"/>
    <numFmt numFmtId="183" formatCode="\ \ \ \ \ \ @"/>
    <numFmt numFmtId="184" formatCode="\ \ \ \ \ \ \ \ \ @"/>
    <numFmt numFmtId="185" formatCode="\ \ \ \ \ \ \ \ \ \ \ \ @"/>
    <numFmt numFmtId="186" formatCode="\ \ \ \ \ \ \ \ \ \ \ \ \ \ \ @"/>
    <numFmt numFmtId="187" formatCode="\ \ \ \ \ \ \ \ \ \ \ \ \ \ \ \ \ \ @"/>
    <numFmt numFmtId="188" formatCode="\ \ \ \ \ @"/>
    <numFmt numFmtId="189" formatCode="#,###,###,##0;&quot;-&quot;###,###,##0"/>
  </numFmts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182" fontId="13" fillId="0" borderId="23" applyBorder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83" fontId="13" fillId="0" borderId="23" applyBorder="0"/>
    <xf numFmtId="184" fontId="13" fillId="0" borderId="23"/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5" fontId="13" fillId="0" borderId="23"/>
    <xf numFmtId="186" fontId="13" fillId="0" borderId="23"/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7" fontId="13" fillId="0" borderId="23"/>
    <xf numFmtId="188" fontId="16" fillId="0" borderId="0"/>
    <xf numFmtId="0" fontId="17" fillId="0" borderId="0">
      <alignment horizontal="center" wrapText="1"/>
    </xf>
    <xf numFmtId="0" fontId="18" fillId="0" borderId="0"/>
    <xf numFmtId="0" fontId="19" fillId="0" borderId="0">
      <alignment wrapText="1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24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" fillId="25" borderId="25" applyNumberFormat="0" applyFon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6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189" fontId="29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26" borderId="3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2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29" fillId="0" borderId="0"/>
    <xf numFmtId="0" fontId="29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38" fillId="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80" fontId="7" fillId="3" borderId="10" xfId="1" applyNumberFormat="1" applyFont="1" applyFill="1" applyBorder="1" applyAlignment="1">
      <alignment horizontal="center" vertical="center" shrinkToFit="1"/>
    </xf>
    <xf numFmtId="180" fontId="7" fillId="3" borderId="19" xfId="1" applyNumberFormat="1" applyFont="1" applyFill="1" applyBorder="1" applyAlignment="1">
      <alignment horizontal="center" vertical="center" shrinkToFit="1"/>
    </xf>
    <xf numFmtId="180" fontId="7" fillId="3" borderId="15" xfId="1" applyNumberFormat="1" applyFont="1" applyFill="1" applyBorder="1" applyAlignment="1">
      <alignment horizontal="center" vertical="center" shrinkToFit="1"/>
    </xf>
    <xf numFmtId="181" fontId="7" fillId="0" borderId="21" xfId="1" applyNumberFormat="1" applyFont="1" applyFill="1" applyBorder="1" applyAlignment="1" applyProtection="1">
      <alignment horizontal="center" vertical="center" shrinkToFit="1"/>
    </xf>
    <xf numFmtId="181" fontId="7" fillId="0" borderId="7" xfId="1" applyNumberFormat="1" applyFont="1" applyFill="1" applyBorder="1" applyAlignment="1" applyProtection="1">
      <alignment vertical="center" shrinkToFit="1"/>
    </xf>
    <xf numFmtId="181" fontId="7" fillId="0" borderId="21" xfId="1" applyNumberFormat="1" applyFont="1" applyFill="1" applyBorder="1" applyAlignment="1" applyProtection="1">
      <alignment vertical="center" shrinkToFit="1"/>
    </xf>
    <xf numFmtId="181" fontId="7" fillId="0" borderId="8" xfId="1" applyNumberFormat="1" applyFont="1" applyFill="1" applyBorder="1" applyAlignment="1" applyProtection="1">
      <alignment vertical="center" shrinkToFit="1"/>
    </xf>
    <xf numFmtId="181" fontId="7" fillId="0" borderId="16" xfId="1" applyNumberFormat="1" applyFont="1" applyFill="1" applyBorder="1" applyAlignment="1" applyProtection="1">
      <alignment vertical="center" shrinkToFit="1"/>
    </xf>
    <xf numFmtId="181" fontId="7" fillId="0" borderId="7" xfId="1" applyNumberFormat="1" applyFont="1" applyFill="1" applyBorder="1" applyAlignment="1">
      <alignment vertical="center" shrinkToFit="1"/>
    </xf>
    <xf numFmtId="181" fontId="7" fillId="0" borderId="8" xfId="1" applyNumberFormat="1" applyFont="1" applyFill="1" applyBorder="1" applyAlignment="1">
      <alignment vertical="center" shrinkToFit="1"/>
    </xf>
    <xf numFmtId="181" fontId="7" fillId="0" borderId="16" xfId="1" applyNumberFormat="1" applyFont="1" applyFill="1" applyBorder="1" applyAlignment="1">
      <alignment vertical="center" shrinkToFit="1"/>
    </xf>
    <xf numFmtId="181" fontId="7" fillId="0" borderId="22" xfId="1" applyNumberFormat="1" applyFont="1" applyFill="1" applyBorder="1" applyAlignment="1" applyProtection="1">
      <alignment vertical="center" shrinkToFit="1"/>
    </xf>
    <xf numFmtId="181" fontId="7" fillId="2" borderId="9" xfId="1" applyNumberFormat="1" applyFont="1" applyFill="1" applyBorder="1" applyAlignment="1" applyProtection="1">
      <alignment vertical="center" shrinkToFit="1"/>
    </xf>
    <xf numFmtId="181" fontId="7" fillId="2" borderId="12" xfId="1" applyNumberFormat="1" applyFont="1" applyFill="1" applyBorder="1" applyAlignment="1" applyProtection="1">
      <alignment vertical="center" shrinkToFit="1"/>
    </xf>
    <xf numFmtId="181" fontId="7" fillId="2" borderId="14" xfId="1" applyNumberFormat="1" applyFont="1" applyFill="1" applyBorder="1" applyAlignment="1" applyProtection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20" xfId="1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 applyProtection="1">
      <alignment vertical="center" shrinkToFit="1"/>
    </xf>
    <xf numFmtId="181" fontId="7" fillId="0" borderId="11" xfId="1" applyNumberFormat="1" applyFont="1" applyFill="1" applyBorder="1" applyAlignment="1" applyProtection="1">
      <alignment vertical="center" shrinkToFit="1"/>
    </xf>
    <xf numFmtId="181" fontId="7" fillId="0" borderId="18" xfId="1" applyNumberFormat="1" applyFont="1" applyFill="1" applyBorder="1" applyAlignment="1" applyProtection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Alignment="1">
      <alignment horizontal="right" shrinkToFit="1"/>
    </xf>
    <xf numFmtId="176" fontId="11" fillId="0" borderId="0" xfId="1" applyNumberFormat="1" applyFont="1" applyFill="1" applyAlignment="1">
      <alignment horizontal="right"/>
    </xf>
    <xf numFmtId="181" fontId="7" fillId="0" borderId="21" xfId="1" applyNumberFormat="1" applyFont="1" applyFill="1" applyBorder="1" applyAlignment="1">
      <alignment vertical="center" shrinkToFit="1"/>
    </xf>
    <xf numFmtId="181" fontId="7" fillId="2" borderId="33" xfId="1" applyNumberFormat="1" applyFont="1" applyFill="1" applyBorder="1" applyAlignment="1" applyProtection="1">
      <alignment vertical="center" shrinkToFit="1"/>
    </xf>
    <xf numFmtId="181" fontId="7" fillId="0" borderId="16" xfId="1" applyNumberFormat="1" applyFont="1" applyFill="1" applyBorder="1" applyAlignment="1" applyProtection="1">
      <alignment horizontal="center" vertical="center" shrinkToFit="1"/>
    </xf>
    <xf numFmtId="176" fontId="39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</cellXfs>
  <cellStyles count="81">
    <cellStyle name="1st indent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2nd indent" xfId="11"/>
    <cellStyle name="3rd indent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4th indent" xfId="19"/>
    <cellStyle name="5th indent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6th indent" xfId="27"/>
    <cellStyle name="FOOTNOTE" xfId="28"/>
    <cellStyle name="HEADING" xfId="29"/>
    <cellStyle name="Normal_country by month 96 final rev." xfId="30"/>
    <cellStyle name="TITLE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タイトル 2" xfId="38"/>
    <cellStyle name="チェック セル 2" xfId="39"/>
    <cellStyle name="どちらでもない 2" xfId="40"/>
    <cellStyle name="パーセント 2" xfId="41"/>
    <cellStyle name="パーセント 3" xfId="42"/>
    <cellStyle name="メモ 2" xfId="43"/>
    <cellStyle name="リンク セル 2" xfId="44"/>
    <cellStyle name="悪い 2" xfId="45"/>
    <cellStyle name="計算 2" xfId="46"/>
    <cellStyle name="警告文 2" xfId="47"/>
    <cellStyle name="桁区切り 2" xfId="2"/>
    <cellStyle name="桁区切り 2 2" xfId="48"/>
    <cellStyle name="桁区切り 2 3" xfId="49"/>
    <cellStyle name="桁区切り 2 3 2" xfId="50"/>
    <cellStyle name="桁区切り 2 3 3" xfId="51"/>
    <cellStyle name="桁区切り 2 4" xfId="52"/>
    <cellStyle name="桁区切り 2 5" xfId="53"/>
    <cellStyle name="桁区切り 2 6" xfId="54"/>
    <cellStyle name="桁区切り 3" xfId="55"/>
    <cellStyle name="桁区切り 4" xfId="56"/>
    <cellStyle name="桁区切り 5" xfId="57"/>
    <cellStyle name="桁区切り 5 2" xfId="58"/>
    <cellStyle name="桁区切り 5 3" xfId="59"/>
    <cellStyle name="見出し 1 2" xfId="60"/>
    <cellStyle name="見出し 2 2" xfId="61"/>
    <cellStyle name="見出し 3 2" xfId="62"/>
    <cellStyle name="見出し 4 2" xfId="63"/>
    <cellStyle name="集計 2" xfId="64"/>
    <cellStyle name="出力 2" xfId="65"/>
    <cellStyle name="説明文 2" xfId="66"/>
    <cellStyle name="入力 2" xfId="67"/>
    <cellStyle name="標準" xfId="0" builtinId="0"/>
    <cellStyle name="標準 2" xfId="3"/>
    <cellStyle name="標準 2 2" xfId="69"/>
    <cellStyle name="標準 2 3" xfId="70"/>
    <cellStyle name="標準 2_レギュラー" xfId="68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8 2" xfId="77"/>
    <cellStyle name="標準 8 3" xfId="78"/>
    <cellStyle name="標準_H24島別小売価格（事業者報告）" xfId="1"/>
    <cellStyle name="未定義" xfId="79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showGridLines="0" tabSelected="1" view="pageBreakPreview" zoomScale="75" zoomScaleNormal="60" zoomScaleSheetLayoutView="75" workbookViewId="0">
      <pane ySplit="4" topLeftCell="A5" activePane="bottomLeft" state="frozen"/>
      <selection pane="bottomLeft" activeCell="Q4" sqref="Q4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>
      <c r="A1" s="58" t="s">
        <v>38</v>
      </c>
      <c r="M1" s="54"/>
    </row>
    <row r="2" spans="1:24" ht="27.95" customHeight="1">
      <c r="A2" s="7" t="s">
        <v>10</v>
      </c>
    </row>
    <row r="3" spans="1:24" ht="15" customHeight="1" thickBot="1"/>
    <row r="4" spans="1:24" s="1" customFormat="1" ht="39.950000000000003" customHeight="1">
      <c r="A4" s="13" t="s">
        <v>0</v>
      </c>
      <c r="B4" s="30">
        <v>44676</v>
      </c>
      <c r="C4" s="31">
        <v>44704</v>
      </c>
      <c r="D4" s="31">
        <v>44739</v>
      </c>
      <c r="E4" s="31">
        <v>44767</v>
      </c>
      <c r="F4" s="31">
        <v>44795</v>
      </c>
      <c r="G4" s="31">
        <v>44830</v>
      </c>
      <c r="H4" s="31">
        <v>45223</v>
      </c>
      <c r="I4" s="31">
        <v>45258</v>
      </c>
      <c r="J4" s="31">
        <v>45286</v>
      </c>
      <c r="K4" s="31">
        <v>44949</v>
      </c>
      <c r="L4" s="31">
        <v>44984</v>
      </c>
      <c r="M4" s="32">
        <v>45012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ht="39.950000000000003" customHeight="1">
      <c r="A5" s="8" t="s">
        <v>1</v>
      </c>
      <c r="B5" s="34">
        <v>195.3</v>
      </c>
      <c r="C5" s="35">
        <v>195.3</v>
      </c>
      <c r="D5" s="36">
        <v>200</v>
      </c>
      <c r="E5" s="36">
        <v>200</v>
      </c>
      <c r="F5" s="36">
        <v>198</v>
      </c>
      <c r="G5" s="36">
        <v>195</v>
      </c>
      <c r="H5" s="36">
        <v>194.5</v>
      </c>
      <c r="I5" s="36">
        <v>191</v>
      </c>
      <c r="J5" s="36">
        <v>191</v>
      </c>
      <c r="K5" s="36">
        <v>191</v>
      </c>
      <c r="L5" s="36">
        <v>191</v>
      </c>
      <c r="M5" s="37">
        <v>188</v>
      </c>
      <c r="N5" s="18"/>
      <c r="O5" s="18"/>
      <c r="P5" s="18"/>
      <c r="Q5" s="18"/>
      <c r="R5" s="18"/>
      <c r="S5" s="18"/>
      <c r="T5" s="18"/>
      <c r="U5" s="24"/>
      <c r="V5" s="18"/>
      <c r="W5" s="25"/>
      <c r="X5"/>
    </row>
    <row r="6" spans="1:24" ht="39.950000000000003" customHeight="1">
      <c r="A6" s="9" t="s">
        <v>2</v>
      </c>
      <c r="B6" s="34">
        <v>184</v>
      </c>
      <c r="C6" s="35">
        <v>184</v>
      </c>
      <c r="D6" s="36">
        <v>189</v>
      </c>
      <c r="E6" s="36">
        <v>187</v>
      </c>
      <c r="F6" s="36">
        <v>184</v>
      </c>
      <c r="G6" s="36">
        <v>182</v>
      </c>
      <c r="H6" s="36">
        <v>184</v>
      </c>
      <c r="I6" s="36">
        <v>184</v>
      </c>
      <c r="J6" s="36">
        <v>184</v>
      </c>
      <c r="K6" s="36">
        <v>184</v>
      </c>
      <c r="L6" s="36">
        <v>183</v>
      </c>
      <c r="M6" s="37">
        <v>183</v>
      </c>
      <c r="N6" s="18"/>
      <c r="O6" s="18"/>
      <c r="P6" s="18"/>
      <c r="Q6" s="18"/>
      <c r="R6" s="18"/>
      <c r="S6" s="18"/>
      <c r="T6" s="18"/>
      <c r="U6" s="24"/>
      <c r="V6" s="18"/>
      <c r="W6" s="25"/>
      <c r="X6"/>
    </row>
    <row r="7" spans="1:24" ht="39.950000000000003" customHeight="1">
      <c r="A7" s="9" t="s">
        <v>3</v>
      </c>
      <c r="B7" s="35">
        <v>185.33333333333334</v>
      </c>
      <c r="C7" s="35">
        <v>185.33333333333334</v>
      </c>
      <c r="D7" s="35">
        <v>188.33333333333334</v>
      </c>
      <c r="E7" s="35">
        <v>187.33333333333334</v>
      </c>
      <c r="F7" s="35">
        <v>185.33333333333334</v>
      </c>
      <c r="G7" s="35">
        <v>183.33333333333334</v>
      </c>
      <c r="H7" s="35">
        <v>185.33333333333334</v>
      </c>
      <c r="I7" s="35">
        <v>186</v>
      </c>
      <c r="J7" s="35">
        <v>185.33333333333334</v>
      </c>
      <c r="K7" s="36">
        <v>182.33333333333334</v>
      </c>
      <c r="L7" s="36">
        <v>178.33333333333334</v>
      </c>
      <c r="M7" s="37">
        <v>178.33333333333334</v>
      </c>
      <c r="N7" s="18"/>
      <c r="O7" s="18"/>
      <c r="P7" s="18"/>
      <c r="Q7" s="18"/>
      <c r="R7" s="18"/>
      <c r="S7" s="18"/>
      <c r="T7" s="18"/>
      <c r="U7" s="24"/>
      <c r="V7" s="18"/>
      <c r="W7" s="25"/>
      <c r="X7"/>
    </row>
    <row r="8" spans="1:24" ht="39.950000000000003" customHeight="1">
      <c r="A8" s="9" t="s">
        <v>16</v>
      </c>
      <c r="B8" s="33" t="s">
        <v>34</v>
      </c>
      <c r="C8" s="33" t="s">
        <v>35</v>
      </c>
      <c r="D8" s="33" t="s">
        <v>34</v>
      </c>
      <c r="E8" s="33" t="s">
        <v>34</v>
      </c>
      <c r="F8" s="33" t="s">
        <v>34</v>
      </c>
      <c r="G8" s="33" t="s">
        <v>34</v>
      </c>
      <c r="H8" s="33" t="s">
        <v>34</v>
      </c>
      <c r="I8" s="33" t="s">
        <v>34</v>
      </c>
      <c r="J8" s="33" t="s">
        <v>34</v>
      </c>
      <c r="K8" s="33" t="s">
        <v>34</v>
      </c>
      <c r="L8" s="33" t="s">
        <v>34</v>
      </c>
      <c r="M8" s="57" t="s">
        <v>34</v>
      </c>
      <c r="N8" s="18"/>
      <c r="O8" s="18"/>
      <c r="P8" s="18"/>
      <c r="Q8" s="18"/>
      <c r="R8" s="18"/>
      <c r="S8" s="18"/>
      <c r="T8" s="18"/>
      <c r="U8" s="24"/>
      <c r="V8" s="18"/>
      <c r="W8" s="25"/>
      <c r="X8"/>
    </row>
    <row r="9" spans="1:24" ht="39.950000000000003" customHeight="1">
      <c r="A9" s="9" t="s">
        <v>17</v>
      </c>
      <c r="B9" s="34">
        <v>180</v>
      </c>
      <c r="C9" s="35">
        <v>180</v>
      </c>
      <c r="D9" s="36">
        <v>180</v>
      </c>
      <c r="E9" s="36">
        <v>180</v>
      </c>
      <c r="F9" s="36">
        <v>180</v>
      </c>
      <c r="G9" s="36">
        <v>180</v>
      </c>
      <c r="H9" s="36">
        <v>180</v>
      </c>
      <c r="I9" s="36">
        <v>180</v>
      </c>
      <c r="J9" s="36">
        <v>180</v>
      </c>
      <c r="K9" s="36">
        <v>180</v>
      </c>
      <c r="L9" s="36">
        <v>180</v>
      </c>
      <c r="M9" s="37">
        <v>180</v>
      </c>
      <c r="N9" s="18"/>
      <c r="O9" s="18"/>
      <c r="P9" s="18"/>
      <c r="Q9" s="18"/>
      <c r="R9" s="18"/>
      <c r="S9" s="18"/>
      <c r="T9" s="18"/>
      <c r="U9" s="24"/>
      <c r="V9" s="24"/>
      <c r="W9" s="24"/>
      <c r="X9"/>
    </row>
    <row r="10" spans="1:24" ht="39.950000000000003" customHeight="1">
      <c r="A10" s="9" t="s">
        <v>18</v>
      </c>
      <c r="B10" s="34">
        <v>182</v>
      </c>
      <c r="C10" s="35">
        <v>182</v>
      </c>
      <c r="D10" s="36">
        <v>182</v>
      </c>
      <c r="E10" s="36">
        <v>188</v>
      </c>
      <c r="F10" s="36">
        <v>188</v>
      </c>
      <c r="G10" s="36">
        <v>188</v>
      </c>
      <c r="H10" s="36">
        <v>188</v>
      </c>
      <c r="I10" s="36">
        <v>188</v>
      </c>
      <c r="J10" s="36">
        <v>188</v>
      </c>
      <c r="K10" s="36">
        <v>188</v>
      </c>
      <c r="L10" s="36">
        <v>188</v>
      </c>
      <c r="M10" s="37">
        <v>188</v>
      </c>
      <c r="N10" s="18"/>
      <c r="O10" s="18"/>
      <c r="P10" s="18"/>
      <c r="Q10" s="18"/>
      <c r="R10" s="18"/>
      <c r="S10" s="18"/>
      <c r="T10" s="18"/>
      <c r="U10" s="24"/>
      <c r="V10" s="18"/>
      <c r="W10" s="25"/>
      <c r="X10"/>
    </row>
    <row r="11" spans="1:24" ht="39.950000000000003" customHeight="1">
      <c r="A11" s="9" t="s">
        <v>36</v>
      </c>
      <c r="B11" s="34">
        <v>182</v>
      </c>
      <c r="C11" s="35">
        <v>182</v>
      </c>
      <c r="D11" s="36">
        <v>188</v>
      </c>
      <c r="E11" s="36">
        <v>184</v>
      </c>
      <c r="F11" s="36">
        <v>184</v>
      </c>
      <c r="G11" s="36">
        <v>184</v>
      </c>
      <c r="H11" s="36">
        <v>181</v>
      </c>
      <c r="I11" s="36">
        <v>178</v>
      </c>
      <c r="J11" s="36">
        <v>178</v>
      </c>
      <c r="K11" s="36">
        <v>178</v>
      </c>
      <c r="L11" s="36">
        <v>176</v>
      </c>
      <c r="M11" s="37">
        <v>176</v>
      </c>
      <c r="N11" s="18"/>
      <c r="O11" s="18"/>
      <c r="P11" s="18"/>
      <c r="Q11" s="18"/>
      <c r="R11" s="18"/>
      <c r="S11" s="18"/>
      <c r="T11" s="18"/>
      <c r="U11" s="24"/>
      <c r="V11" s="18"/>
      <c r="W11" s="25"/>
      <c r="X11"/>
    </row>
    <row r="12" spans="1:24" ht="39.950000000000003" customHeight="1">
      <c r="A12" s="9" t="s">
        <v>19</v>
      </c>
      <c r="B12" s="34">
        <v>182</v>
      </c>
      <c r="C12" s="35">
        <v>182</v>
      </c>
      <c r="D12" s="36">
        <v>188</v>
      </c>
      <c r="E12" s="36">
        <v>184</v>
      </c>
      <c r="F12" s="36">
        <v>184</v>
      </c>
      <c r="G12" s="36">
        <v>184</v>
      </c>
      <c r="H12" s="36">
        <v>181</v>
      </c>
      <c r="I12" s="36">
        <v>178</v>
      </c>
      <c r="J12" s="36">
        <v>178</v>
      </c>
      <c r="K12" s="36">
        <v>178</v>
      </c>
      <c r="L12" s="36">
        <v>176</v>
      </c>
      <c r="M12" s="37">
        <v>176</v>
      </c>
      <c r="N12" s="18"/>
      <c r="O12" s="18"/>
      <c r="P12" s="18"/>
      <c r="Q12" s="18"/>
      <c r="R12" s="18"/>
      <c r="S12" s="18"/>
      <c r="T12" s="18"/>
      <c r="U12" s="24"/>
      <c r="V12" s="18"/>
      <c r="W12" s="25"/>
      <c r="X12"/>
    </row>
    <row r="13" spans="1:24" ht="39.950000000000003" customHeight="1">
      <c r="A13" s="9" t="s">
        <v>20</v>
      </c>
      <c r="B13" s="34">
        <v>179</v>
      </c>
      <c r="C13" s="35">
        <v>179</v>
      </c>
      <c r="D13" s="36">
        <v>182</v>
      </c>
      <c r="E13" s="36">
        <v>183</v>
      </c>
      <c r="F13" s="36">
        <v>183</v>
      </c>
      <c r="G13" s="36">
        <v>183</v>
      </c>
      <c r="H13" s="36">
        <v>181</v>
      </c>
      <c r="I13" s="36">
        <v>178</v>
      </c>
      <c r="J13" s="36">
        <v>178</v>
      </c>
      <c r="K13" s="36">
        <v>178</v>
      </c>
      <c r="L13" s="36">
        <v>176</v>
      </c>
      <c r="M13" s="37">
        <v>176</v>
      </c>
      <c r="N13" s="18"/>
      <c r="O13" s="18"/>
      <c r="P13" s="18"/>
      <c r="Q13" s="18"/>
      <c r="R13" s="18"/>
      <c r="S13" s="18"/>
      <c r="T13" s="18"/>
      <c r="U13" s="24"/>
      <c r="V13" s="18"/>
      <c r="W13" s="25"/>
      <c r="X13"/>
    </row>
    <row r="14" spans="1:24" ht="39.950000000000003" customHeight="1">
      <c r="A14" s="9" t="s">
        <v>21</v>
      </c>
      <c r="B14" s="34">
        <v>193.5</v>
      </c>
      <c r="C14" s="35">
        <v>193.5</v>
      </c>
      <c r="D14" s="36">
        <v>202.5</v>
      </c>
      <c r="E14" s="36">
        <v>197</v>
      </c>
      <c r="F14" s="36">
        <v>197.5</v>
      </c>
      <c r="G14" s="36">
        <v>195</v>
      </c>
      <c r="H14" s="36">
        <v>192</v>
      </c>
      <c r="I14" s="36">
        <v>190.5</v>
      </c>
      <c r="J14" s="36">
        <v>191</v>
      </c>
      <c r="K14" s="36">
        <v>190</v>
      </c>
      <c r="L14" s="36">
        <v>188</v>
      </c>
      <c r="M14" s="37">
        <v>190.5</v>
      </c>
      <c r="N14" s="18"/>
      <c r="O14" s="18"/>
      <c r="P14" s="18"/>
      <c r="Q14" s="18"/>
      <c r="R14" s="18"/>
      <c r="S14" s="18"/>
      <c r="T14" s="18"/>
      <c r="U14" s="24"/>
      <c r="V14" s="18"/>
      <c r="W14" s="25"/>
      <c r="X14"/>
    </row>
    <row r="15" spans="1:24" ht="39.950000000000003" customHeight="1">
      <c r="A15" s="9" t="s">
        <v>22</v>
      </c>
      <c r="B15" s="34">
        <v>184</v>
      </c>
      <c r="C15" s="35">
        <v>183</v>
      </c>
      <c r="D15" s="36">
        <v>185</v>
      </c>
      <c r="E15" s="36">
        <v>185</v>
      </c>
      <c r="F15" s="36">
        <v>182</v>
      </c>
      <c r="G15" s="36">
        <v>180</v>
      </c>
      <c r="H15" s="36">
        <v>178</v>
      </c>
      <c r="I15" s="36">
        <v>180</v>
      </c>
      <c r="J15" s="36">
        <v>180</v>
      </c>
      <c r="K15" s="36">
        <v>179</v>
      </c>
      <c r="L15" s="36">
        <v>179</v>
      </c>
      <c r="M15" s="37">
        <v>182</v>
      </c>
      <c r="N15" s="18"/>
      <c r="O15" s="18"/>
      <c r="P15" s="18"/>
      <c r="Q15" s="18"/>
      <c r="R15" s="18"/>
      <c r="S15" s="18"/>
      <c r="T15" s="18"/>
      <c r="U15" s="24"/>
      <c r="V15" s="18"/>
      <c r="W15" s="25"/>
      <c r="X15"/>
    </row>
    <row r="16" spans="1:24" ht="39.950000000000003" customHeight="1">
      <c r="A16" s="9" t="s">
        <v>23</v>
      </c>
      <c r="B16" s="34">
        <v>183</v>
      </c>
      <c r="C16" s="35">
        <v>180</v>
      </c>
      <c r="D16" s="36">
        <v>179</v>
      </c>
      <c r="E16" s="36">
        <v>188</v>
      </c>
      <c r="F16" s="36">
        <v>182</v>
      </c>
      <c r="G16" s="36">
        <v>179</v>
      </c>
      <c r="H16" s="36">
        <v>179</v>
      </c>
      <c r="I16" s="36">
        <v>179</v>
      </c>
      <c r="J16" s="36">
        <v>179</v>
      </c>
      <c r="K16" s="36">
        <v>179</v>
      </c>
      <c r="L16" s="36">
        <v>179</v>
      </c>
      <c r="M16" s="37">
        <v>179</v>
      </c>
      <c r="N16" s="18"/>
      <c r="O16" s="18"/>
      <c r="P16" s="18"/>
      <c r="Q16" s="18"/>
      <c r="R16" s="18"/>
      <c r="S16" s="18"/>
      <c r="T16" s="18"/>
      <c r="U16" s="24"/>
      <c r="V16" s="18"/>
      <c r="W16" s="25"/>
      <c r="X16"/>
    </row>
    <row r="17" spans="1:26" ht="39.950000000000003" customHeight="1">
      <c r="A17" s="9" t="s">
        <v>24</v>
      </c>
      <c r="B17" s="34">
        <v>188.33333333333334</v>
      </c>
      <c r="C17" s="35">
        <v>190.66666666666666</v>
      </c>
      <c r="D17" s="36">
        <v>196</v>
      </c>
      <c r="E17" s="36">
        <v>191</v>
      </c>
      <c r="F17" s="36">
        <v>189</v>
      </c>
      <c r="G17" s="36">
        <v>189</v>
      </c>
      <c r="H17" s="36">
        <v>187</v>
      </c>
      <c r="I17" s="36">
        <v>186.33333333333334</v>
      </c>
      <c r="J17" s="36">
        <v>185.66666666666666</v>
      </c>
      <c r="K17" s="36">
        <v>185.66666666666666</v>
      </c>
      <c r="L17" s="36">
        <v>183.83333333333334</v>
      </c>
      <c r="M17" s="37">
        <v>184.33333333333334</v>
      </c>
      <c r="N17" s="18"/>
      <c r="O17" s="18"/>
      <c r="P17" s="18"/>
      <c r="Q17" s="18"/>
      <c r="R17" s="18"/>
      <c r="S17" s="18"/>
      <c r="T17" s="18"/>
      <c r="U17" s="24"/>
      <c r="V17" s="18"/>
      <c r="W17" s="25"/>
      <c r="X17"/>
    </row>
    <row r="18" spans="1:26" ht="39.950000000000003" customHeight="1">
      <c r="A18" s="9" t="s">
        <v>25</v>
      </c>
      <c r="B18" s="34">
        <v>190</v>
      </c>
      <c r="C18" s="35">
        <v>193</v>
      </c>
      <c r="D18" s="36">
        <v>196</v>
      </c>
      <c r="E18" s="36">
        <v>204</v>
      </c>
      <c r="F18" s="36">
        <v>196</v>
      </c>
      <c r="G18" s="36">
        <v>194</v>
      </c>
      <c r="H18" s="36">
        <v>194</v>
      </c>
      <c r="I18" s="36">
        <v>194</v>
      </c>
      <c r="J18" s="36">
        <v>189</v>
      </c>
      <c r="K18" s="36">
        <v>189</v>
      </c>
      <c r="L18" s="36">
        <v>189</v>
      </c>
      <c r="M18" s="37">
        <v>186</v>
      </c>
      <c r="N18" s="18"/>
      <c r="O18" s="18"/>
      <c r="P18" s="18"/>
      <c r="Q18" s="18"/>
      <c r="R18" s="18"/>
      <c r="S18" s="18"/>
      <c r="T18" s="18"/>
      <c r="U18" s="24"/>
      <c r="V18" s="18"/>
      <c r="W18" s="25"/>
      <c r="X18"/>
    </row>
    <row r="19" spans="1:26" ht="39.950000000000003" customHeight="1">
      <c r="A19" s="9" t="s">
        <v>26</v>
      </c>
      <c r="B19" s="34">
        <v>192.66666666666666</v>
      </c>
      <c r="C19" s="35">
        <v>190.16666666666666</v>
      </c>
      <c r="D19" s="36">
        <v>196</v>
      </c>
      <c r="E19" s="36">
        <v>194.83333333333334</v>
      </c>
      <c r="F19" s="36">
        <v>193</v>
      </c>
      <c r="G19" s="36">
        <v>190.16666666666666</v>
      </c>
      <c r="H19" s="36">
        <v>188.16666666666666</v>
      </c>
      <c r="I19" s="36">
        <v>187.16666666666666</v>
      </c>
      <c r="J19" s="36">
        <v>184.66666666666666</v>
      </c>
      <c r="K19" s="36">
        <v>184.66666666666666</v>
      </c>
      <c r="L19" s="36">
        <v>184.83333333333334</v>
      </c>
      <c r="M19" s="37">
        <v>186</v>
      </c>
      <c r="N19" s="18"/>
      <c r="O19" s="18"/>
      <c r="P19" s="18"/>
      <c r="Q19" s="18"/>
      <c r="R19" s="18"/>
      <c r="S19" s="18"/>
      <c r="T19" s="18"/>
      <c r="U19" s="24"/>
      <c r="V19" s="18"/>
      <c r="W19" s="25"/>
      <c r="X19"/>
    </row>
    <row r="20" spans="1:26" ht="39.950000000000003" customHeight="1">
      <c r="A20" s="9" t="s">
        <v>27</v>
      </c>
      <c r="B20" s="34">
        <v>200</v>
      </c>
      <c r="C20" s="35">
        <v>203</v>
      </c>
      <c r="D20" s="36">
        <v>205</v>
      </c>
      <c r="E20" s="36">
        <v>205</v>
      </c>
      <c r="F20" s="36">
        <v>205</v>
      </c>
      <c r="G20" s="36">
        <v>205</v>
      </c>
      <c r="H20" s="36">
        <v>200</v>
      </c>
      <c r="I20" s="36">
        <v>200</v>
      </c>
      <c r="J20" s="36">
        <v>200</v>
      </c>
      <c r="K20" s="36">
        <v>200</v>
      </c>
      <c r="L20" s="36">
        <v>195</v>
      </c>
      <c r="M20" s="37">
        <v>195</v>
      </c>
      <c r="N20" s="18"/>
      <c r="O20" s="18"/>
      <c r="P20" s="18"/>
      <c r="Q20" s="18"/>
      <c r="R20" s="18"/>
      <c r="S20" s="18"/>
      <c r="T20" s="18"/>
      <c r="U20" s="24"/>
      <c r="V20" s="18"/>
      <c r="W20" s="25"/>
      <c r="X20"/>
    </row>
    <row r="21" spans="1:26" ht="39.950000000000003" customHeight="1">
      <c r="A21" s="9" t="s">
        <v>28</v>
      </c>
      <c r="B21" s="34">
        <v>203.33333333333334</v>
      </c>
      <c r="C21" s="35">
        <v>203.33333333333334</v>
      </c>
      <c r="D21" s="36">
        <v>208.33333333333334</v>
      </c>
      <c r="E21" s="36">
        <v>203.66666666666666</v>
      </c>
      <c r="F21" s="36">
        <v>203</v>
      </c>
      <c r="G21" s="36">
        <v>201</v>
      </c>
      <c r="H21" s="36">
        <v>197.66666666666666</v>
      </c>
      <c r="I21" s="36">
        <v>197.66666666666666</v>
      </c>
      <c r="J21" s="36">
        <v>197.33333333333334</v>
      </c>
      <c r="K21" s="36">
        <v>197.66666666666666</v>
      </c>
      <c r="L21" s="36">
        <v>197</v>
      </c>
      <c r="M21" s="37">
        <v>198.33333333333334</v>
      </c>
      <c r="N21" s="18"/>
      <c r="O21" s="18"/>
      <c r="P21" s="18"/>
      <c r="Q21" s="18"/>
      <c r="R21" s="18"/>
      <c r="S21" s="18"/>
      <c r="T21" s="18"/>
      <c r="U21" s="24"/>
      <c r="V21" s="18"/>
      <c r="W21" s="25"/>
      <c r="X21"/>
    </row>
    <row r="22" spans="1:26" ht="39.950000000000003" customHeight="1">
      <c r="A22" s="9" t="s">
        <v>29</v>
      </c>
      <c r="B22" s="34">
        <v>210</v>
      </c>
      <c r="C22" s="35">
        <v>210</v>
      </c>
      <c r="D22" s="36">
        <v>205</v>
      </c>
      <c r="E22" s="36">
        <v>210</v>
      </c>
      <c r="F22" s="36">
        <v>210</v>
      </c>
      <c r="G22" s="36">
        <v>210</v>
      </c>
      <c r="H22" s="36">
        <v>210</v>
      </c>
      <c r="I22" s="36">
        <v>210</v>
      </c>
      <c r="J22" s="36">
        <v>205</v>
      </c>
      <c r="K22" s="36">
        <v>205</v>
      </c>
      <c r="L22" s="36">
        <v>205</v>
      </c>
      <c r="M22" s="37">
        <v>205</v>
      </c>
      <c r="N22" s="18"/>
      <c r="O22" s="18"/>
      <c r="P22" s="18"/>
      <c r="Q22" s="18"/>
      <c r="R22" s="18"/>
      <c r="S22" s="18"/>
      <c r="T22" s="18"/>
      <c r="U22" s="24"/>
      <c r="V22" s="18"/>
      <c r="W22" s="25"/>
      <c r="X22"/>
    </row>
    <row r="23" spans="1:26" ht="39.950000000000003" customHeight="1">
      <c r="A23" s="9" t="s">
        <v>30</v>
      </c>
      <c r="B23" s="34">
        <v>207</v>
      </c>
      <c r="C23" s="55">
        <v>207</v>
      </c>
      <c r="D23" s="36">
        <v>207</v>
      </c>
      <c r="E23" s="36">
        <v>207</v>
      </c>
      <c r="F23" s="36">
        <v>207</v>
      </c>
      <c r="G23" s="36">
        <v>207</v>
      </c>
      <c r="H23" s="36">
        <v>207</v>
      </c>
      <c r="I23" s="36">
        <v>207</v>
      </c>
      <c r="J23" s="36">
        <v>207</v>
      </c>
      <c r="K23" s="36">
        <v>207</v>
      </c>
      <c r="L23" s="36">
        <v>207</v>
      </c>
      <c r="M23" s="37">
        <v>200</v>
      </c>
      <c r="N23" s="18"/>
      <c r="O23" s="18"/>
      <c r="P23" s="18"/>
      <c r="Q23" s="18"/>
      <c r="R23" s="18"/>
      <c r="S23" s="18"/>
      <c r="T23" s="18"/>
      <c r="U23" s="24"/>
      <c r="V23" s="18"/>
      <c r="W23" s="25"/>
      <c r="X23"/>
    </row>
    <row r="24" spans="1:26" ht="39.950000000000003" customHeight="1">
      <c r="A24" s="9" t="s">
        <v>31</v>
      </c>
      <c r="B24" s="38">
        <v>209</v>
      </c>
      <c r="C24" s="35">
        <v>206</v>
      </c>
      <c r="D24" s="39">
        <v>216</v>
      </c>
      <c r="E24" s="39">
        <v>210</v>
      </c>
      <c r="F24" s="39">
        <v>209</v>
      </c>
      <c r="G24" s="39">
        <v>206</v>
      </c>
      <c r="H24" s="39">
        <v>203</v>
      </c>
      <c r="I24" s="39">
        <v>202</v>
      </c>
      <c r="J24" s="39">
        <v>202</v>
      </c>
      <c r="K24" s="39">
        <v>201</v>
      </c>
      <c r="L24" s="39">
        <v>200</v>
      </c>
      <c r="M24" s="40">
        <v>202</v>
      </c>
      <c r="N24" s="19"/>
      <c r="O24" s="19"/>
      <c r="P24" s="19"/>
      <c r="Q24" s="19"/>
      <c r="R24" s="19"/>
      <c r="S24" s="19"/>
      <c r="T24" s="19"/>
      <c r="U24" s="26"/>
      <c r="V24" s="19"/>
      <c r="W24" s="25"/>
      <c r="X24"/>
    </row>
    <row r="25" spans="1:26" ht="39.950000000000003" customHeight="1">
      <c r="A25" s="9" t="s">
        <v>32</v>
      </c>
      <c r="B25" s="34">
        <v>206</v>
      </c>
      <c r="C25" s="35">
        <v>205</v>
      </c>
      <c r="D25" s="36">
        <v>208</v>
      </c>
      <c r="E25" s="36">
        <v>208</v>
      </c>
      <c r="F25" s="36">
        <v>207.5</v>
      </c>
      <c r="G25" s="36">
        <v>206.5</v>
      </c>
      <c r="H25" s="36">
        <v>203.5</v>
      </c>
      <c r="I25" s="36">
        <v>201</v>
      </c>
      <c r="J25" s="36">
        <v>201.5</v>
      </c>
      <c r="K25" s="36">
        <v>200.5</v>
      </c>
      <c r="L25" s="36">
        <v>200</v>
      </c>
      <c r="M25" s="37">
        <v>201</v>
      </c>
      <c r="N25" s="18"/>
      <c r="O25" s="18"/>
      <c r="P25" s="18"/>
      <c r="Q25" s="18"/>
      <c r="R25" s="18"/>
      <c r="S25" s="18"/>
      <c r="T25" s="18"/>
      <c r="U25" s="24"/>
      <c r="V25" s="18"/>
      <c r="W25" s="25"/>
      <c r="X25"/>
    </row>
    <row r="26" spans="1:26" ht="39.950000000000003" customHeight="1" thickBot="1">
      <c r="A26" s="9" t="s">
        <v>33</v>
      </c>
      <c r="B26" s="34">
        <v>200</v>
      </c>
      <c r="C26" s="41">
        <v>200</v>
      </c>
      <c r="D26" s="36">
        <v>200</v>
      </c>
      <c r="E26" s="36">
        <v>200</v>
      </c>
      <c r="F26" s="36">
        <v>212</v>
      </c>
      <c r="G26" s="36">
        <v>212</v>
      </c>
      <c r="H26" s="36">
        <v>212</v>
      </c>
      <c r="I26" s="36">
        <v>212</v>
      </c>
      <c r="J26" s="36">
        <v>212</v>
      </c>
      <c r="K26" s="36">
        <v>212</v>
      </c>
      <c r="L26" s="36">
        <v>212</v>
      </c>
      <c r="M26" s="37">
        <v>212</v>
      </c>
      <c r="N26" s="18"/>
      <c r="O26" s="18"/>
      <c r="P26" s="18"/>
      <c r="Q26" s="18"/>
      <c r="R26" s="18"/>
      <c r="S26" s="18"/>
      <c r="T26" s="18"/>
      <c r="U26" s="24"/>
      <c r="V26" s="18"/>
      <c r="W26" s="25"/>
      <c r="X26"/>
    </row>
    <row r="27" spans="1:26" ht="39.950000000000003" customHeight="1" thickBot="1">
      <c r="A27" s="10" t="s">
        <v>4</v>
      </c>
      <c r="B27" s="42">
        <f t="shared" ref="B27:L27" si="0">IF(SUM(B5:B25)&gt;0,AVERAGE(B5:B25),"")</f>
        <v>191.82333333333332</v>
      </c>
      <c r="C27" s="43">
        <f t="shared" si="0"/>
        <v>191.71499999999997</v>
      </c>
      <c r="D27" s="43">
        <f t="shared" si="0"/>
        <v>195.05833333333334</v>
      </c>
      <c r="E27" s="43">
        <f t="shared" si="0"/>
        <v>194.84166666666667</v>
      </c>
      <c r="F27" s="43">
        <f t="shared" si="0"/>
        <v>193.36666666666667</v>
      </c>
      <c r="G27" s="43">
        <f t="shared" si="0"/>
        <v>192.1</v>
      </c>
      <c r="H27" s="43">
        <f t="shared" si="0"/>
        <v>190.70833333333331</v>
      </c>
      <c r="I27" s="43">
        <f t="shared" si="0"/>
        <v>189.88333333333333</v>
      </c>
      <c r="J27" s="43">
        <f>IF(SUM(J5:J25)&gt;0,AVERAGE(J5:J25),"")</f>
        <v>189.22499999999999</v>
      </c>
      <c r="K27" s="43">
        <f t="shared" si="0"/>
        <v>188.89166666666665</v>
      </c>
      <c r="L27" s="43">
        <f t="shared" si="0"/>
        <v>187.8</v>
      </c>
      <c r="M27" s="44">
        <f>IF(SUM(M5:M25)&gt;0,AVERAGE(M5:M25),"")</f>
        <v>187.72500000000002</v>
      </c>
      <c r="N27" s="18"/>
      <c r="O27" s="18"/>
      <c r="P27" s="18"/>
      <c r="Q27" s="18"/>
      <c r="R27" s="18"/>
      <c r="S27" s="18"/>
      <c r="T27" s="18"/>
      <c r="U27" s="18"/>
      <c r="V27" s="18"/>
      <c r="W27" s="25"/>
      <c r="X27"/>
    </row>
    <row r="28" spans="1:26" ht="39.950000000000003" customHeight="1" thickBot="1">
      <c r="A28" s="12" t="s">
        <v>5</v>
      </c>
      <c r="B28" s="56">
        <v>174.1</v>
      </c>
      <c r="C28" s="56">
        <v>173.7</v>
      </c>
      <c r="D28" s="56">
        <v>179.1</v>
      </c>
      <c r="E28" s="56">
        <v>174.5</v>
      </c>
      <c r="F28" s="43">
        <v>173.2</v>
      </c>
      <c r="G28" s="43">
        <v>171.2</v>
      </c>
      <c r="H28" s="43">
        <v>168.2</v>
      </c>
      <c r="I28" s="43">
        <v>167.1</v>
      </c>
      <c r="J28" s="43">
        <v>165.5</v>
      </c>
      <c r="K28" s="43">
        <v>164.55882352941177</v>
      </c>
      <c r="L28" s="43">
        <v>161.91176470588235</v>
      </c>
      <c r="M28" s="44">
        <v>161.14705882352942</v>
      </c>
      <c r="N28" s="18"/>
      <c r="O28" s="18"/>
      <c r="P28" s="18"/>
      <c r="Q28" s="18"/>
      <c r="R28" s="18"/>
      <c r="S28" s="18"/>
      <c r="T28" s="18"/>
      <c r="U28" s="18"/>
      <c r="V28" s="18"/>
      <c r="W28" s="25"/>
      <c r="X28"/>
    </row>
    <row r="29" spans="1:26" ht="39.950000000000003" customHeight="1" thickBot="1">
      <c r="A29" s="10" t="s">
        <v>6</v>
      </c>
      <c r="B29" s="42">
        <f>IF(SUM(B5:B25)&gt;0,B27-B28,"")</f>
        <v>17.723333333333329</v>
      </c>
      <c r="C29" s="43">
        <f>IF(SUM(C5:C25)&gt;0,C27-C28,"")</f>
        <v>18.014999999999986</v>
      </c>
      <c r="D29" s="43">
        <f t="shared" ref="D29:M29" si="1">IF(SUM(D5:D25)&gt;0,D27-D28,"")</f>
        <v>15.958333333333343</v>
      </c>
      <c r="E29" s="43">
        <f t="shared" si="1"/>
        <v>20.341666666666669</v>
      </c>
      <c r="F29" s="43">
        <f t="shared" si="1"/>
        <v>20.166666666666686</v>
      </c>
      <c r="G29" s="43">
        <f t="shared" si="1"/>
        <v>20.900000000000006</v>
      </c>
      <c r="H29" s="43">
        <f t="shared" si="1"/>
        <v>22.508333333333326</v>
      </c>
      <c r="I29" s="43">
        <f t="shared" si="1"/>
        <v>22.783333333333331</v>
      </c>
      <c r="J29" s="43">
        <f>IF(SUM(J5:J25)&gt;0,J27-J28,"")</f>
        <v>23.724999999999994</v>
      </c>
      <c r="K29" s="43">
        <f t="shared" si="1"/>
        <v>24.332843137254883</v>
      </c>
      <c r="L29" s="43">
        <f t="shared" si="1"/>
        <v>25.888235294117663</v>
      </c>
      <c r="M29" s="44">
        <f t="shared" si="1"/>
        <v>26.577941176470603</v>
      </c>
      <c r="N29" s="18"/>
      <c r="O29" s="18"/>
      <c r="P29" s="18"/>
      <c r="Q29" s="18"/>
      <c r="R29" s="18"/>
      <c r="S29" s="18"/>
      <c r="T29" s="18"/>
      <c r="U29" s="18"/>
      <c r="V29" s="18"/>
      <c r="W29" s="25"/>
      <c r="X29"/>
    </row>
    <row r="30" spans="1:26" ht="37.5" customHeight="1" thickBot="1">
      <c r="A30" s="11" t="s">
        <v>7</v>
      </c>
      <c r="B30" s="45">
        <f>IF(SUM(B5:B25)&gt;0,B27/B28,"")</f>
        <v>1.1017997319548152</v>
      </c>
      <c r="C30" s="46">
        <f>IF(SUM(C5:C25)&gt;0,C27/C28,"")</f>
        <v>1.103713298791019</v>
      </c>
      <c r="D30" s="46">
        <f t="shared" ref="D30:M30" si="2">IF(SUM(D5:D25)&gt;0,D27/D28,"")</f>
        <v>1.089102922017495</v>
      </c>
      <c r="E30" s="46">
        <f t="shared" si="2"/>
        <v>1.1165711556829034</v>
      </c>
      <c r="F30" s="46">
        <f t="shared" si="2"/>
        <v>1.1164357197844497</v>
      </c>
      <c r="G30" s="46">
        <f t="shared" si="2"/>
        <v>1.1220794392523366</v>
      </c>
      <c r="H30" s="46">
        <f t="shared" si="2"/>
        <v>1.1338188664288544</v>
      </c>
      <c r="I30" s="46">
        <f t="shared" si="2"/>
        <v>1.1363455016955915</v>
      </c>
      <c r="J30" s="46">
        <f t="shared" ref="J30" si="3">IF(SUM(J5:J25)&gt;0,J27/J28,"")</f>
        <v>1.1433534743202416</v>
      </c>
      <c r="K30" s="46">
        <f t="shared" si="2"/>
        <v>1.1478671432826928</v>
      </c>
      <c r="L30" s="46">
        <f t="shared" si="2"/>
        <v>1.159891008174387</v>
      </c>
      <c r="M30" s="47">
        <f t="shared" si="2"/>
        <v>1.1649297317028655</v>
      </c>
      <c r="N30" s="20"/>
      <c r="O30" s="20"/>
      <c r="P30" s="20"/>
      <c r="Q30" s="20"/>
      <c r="R30" s="20"/>
      <c r="S30" s="20"/>
      <c r="T30" s="20"/>
      <c r="U30" s="20"/>
      <c r="V30" s="20"/>
      <c r="W30" s="27"/>
    </row>
    <row r="31" spans="1:26" ht="55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1" customHeight="1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9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</sheetData>
  <mergeCells count="3">
    <mergeCell ref="A31:Z31"/>
    <mergeCell ref="A33:Z33"/>
    <mergeCell ref="A34:Z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pane="bottomLeft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>
      <c r="A1" s="58" t="str">
        <f>レギュラー!A1</f>
        <v>令和４年度</v>
      </c>
    </row>
    <row r="2" spans="1:23" ht="27.95" customHeight="1">
      <c r="A2" s="7" t="s">
        <v>9</v>
      </c>
      <c r="M2" s="53"/>
    </row>
    <row r="3" spans="1:23" ht="15" customHeight="1" thickBot="1">
      <c r="A3" s="6"/>
    </row>
    <row r="4" spans="1:23" s="1" customFormat="1" ht="39.950000000000003" customHeight="1">
      <c r="A4" s="16" t="s">
        <v>0</v>
      </c>
      <c r="B4" s="30">
        <v>44676</v>
      </c>
      <c r="C4" s="31">
        <v>44704</v>
      </c>
      <c r="D4" s="31">
        <v>44739</v>
      </c>
      <c r="E4" s="31">
        <v>44767</v>
      </c>
      <c r="F4" s="31">
        <v>44795</v>
      </c>
      <c r="G4" s="31">
        <v>44830</v>
      </c>
      <c r="H4" s="31">
        <v>45223</v>
      </c>
      <c r="I4" s="31">
        <v>45258</v>
      </c>
      <c r="J4" s="31">
        <v>45286</v>
      </c>
      <c r="K4" s="31">
        <v>44949</v>
      </c>
      <c r="L4" s="31">
        <v>44984</v>
      </c>
      <c r="M4" s="32">
        <v>45012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49">
        <v>176.1</v>
      </c>
      <c r="C5" s="35">
        <v>176.1</v>
      </c>
      <c r="D5" s="49">
        <v>179.25</v>
      </c>
      <c r="E5" s="49">
        <v>179.25</v>
      </c>
      <c r="F5" s="49">
        <v>177</v>
      </c>
      <c r="G5" s="49">
        <v>174.5</v>
      </c>
      <c r="H5" s="49">
        <v>174</v>
      </c>
      <c r="I5" s="49">
        <v>169.05</v>
      </c>
      <c r="J5" s="36">
        <v>169.05</v>
      </c>
      <c r="K5" s="36">
        <v>169.05</v>
      </c>
      <c r="L5" s="36">
        <v>169.05</v>
      </c>
      <c r="M5" s="37">
        <v>168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6">
        <v>162</v>
      </c>
      <c r="C6" s="35">
        <v>162</v>
      </c>
      <c r="D6" s="36">
        <v>160</v>
      </c>
      <c r="E6" s="36">
        <v>165</v>
      </c>
      <c r="F6" s="36">
        <v>162</v>
      </c>
      <c r="G6" s="36">
        <v>160</v>
      </c>
      <c r="H6" s="36">
        <v>161</v>
      </c>
      <c r="I6" s="36">
        <v>161</v>
      </c>
      <c r="J6" s="36">
        <v>161</v>
      </c>
      <c r="K6" s="36">
        <v>161</v>
      </c>
      <c r="L6" s="36">
        <v>160</v>
      </c>
      <c r="M6" s="37">
        <v>158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6">
        <v>160</v>
      </c>
      <c r="C7" s="35">
        <v>160</v>
      </c>
      <c r="D7" s="36">
        <v>159</v>
      </c>
      <c r="E7" s="36">
        <v>162.75</v>
      </c>
      <c r="F7" s="36">
        <v>160.5</v>
      </c>
      <c r="G7" s="36">
        <v>159</v>
      </c>
      <c r="H7" s="36">
        <v>157</v>
      </c>
      <c r="I7" s="36">
        <v>157</v>
      </c>
      <c r="J7" s="36">
        <v>157</v>
      </c>
      <c r="K7" s="36">
        <v>154.75</v>
      </c>
      <c r="L7" s="36">
        <v>152.5</v>
      </c>
      <c r="M7" s="37">
        <v>151.75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6">
        <v>138.6</v>
      </c>
      <c r="C8" s="35">
        <v>138.6</v>
      </c>
      <c r="D8" s="36">
        <v>138.6</v>
      </c>
      <c r="E8" s="36">
        <v>138.6</v>
      </c>
      <c r="F8" s="36">
        <v>138.6</v>
      </c>
      <c r="G8" s="36">
        <v>138.6</v>
      </c>
      <c r="H8" s="36">
        <v>138.6</v>
      </c>
      <c r="I8" s="36">
        <v>138.6</v>
      </c>
      <c r="J8" s="36">
        <v>138.6</v>
      </c>
      <c r="K8" s="36">
        <v>138.6</v>
      </c>
      <c r="L8" s="36">
        <v>138.6</v>
      </c>
      <c r="M8" s="37">
        <v>138.6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6">
        <v>160</v>
      </c>
      <c r="C9" s="35">
        <v>160</v>
      </c>
      <c r="D9" s="36">
        <v>160</v>
      </c>
      <c r="E9" s="36">
        <v>160</v>
      </c>
      <c r="F9" s="35">
        <v>160</v>
      </c>
      <c r="G9" s="35">
        <v>160</v>
      </c>
      <c r="H9" s="36">
        <v>160</v>
      </c>
      <c r="I9" s="36">
        <v>160</v>
      </c>
      <c r="J9" s="36">
        <v>160</v>
      </c>
      <c r="K9" s="36">
        <v>160</v>
      </c>
      <c r="L9" s="36">
        <v>160</v>
      </c>
      <c r="M9" s="37">
        <v>160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6">
        <v>162</v>
      </c>
      <c r="C10" s="35">
        <v>162</v>
      </c>
      <c r="D10" s="36">
        <v>162</v>
      </c>
      <c r="E10" s="36">
        <v>167</v>
      </c>
      <c r="F10" s="36">
        <v>167</v>
      </c>
      <c r="G10" s="36">
        <v>167</v>
      </c>
      <c r="H10" s="36">
        <v>167</v>
      </c>
      <c r="I10" s="36">
        <v>167</v>
      </c>
      <c r="J10" s="36">
        <v>167</v>
      </c>
      <c r="K10" s="36">
        <v>167</v>
      </c>
      <c r="L10" s="36">
        <v>167</v>
      </c>
      <c r="M10" s="37">
        <v>167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37</v>
      </c>
      <c r="B11" s="36">
        <v>156.55000000000001</v>
      </c>
      <c r="C11" s="35">
        <v>156.55000000000001</v>
      </c>
      <c r="D11" s="36">
        <v>159.05000000000001</v>
      </c>
      <c r="E11" s="36">
        <v>157.55000000000001</v>
      </c>
      <c r="F11" s="36">
        <v>157.55000000000001</v>
      </c>
      <c r="G11" s="36">
        <v>157.55000000000001</v>
      </c>
      <c r="H11" s="36">
        <v>155.55000000000001</v>
      </c>
      <c r="I11" s="36">
        <v>154.55000000000001</v>
      </c>
      <c r="J11" s="36">
        <v>154.55000000000001</v>
      </c>
      <c r="K11" s="36">
        <v>154.55000000000001</v>
      </c>
      <c r="L11" s="36">
        <v>154.05000000000001</v>
      </c>
      <c r="M11" s="37">
        <v>154.05000000000001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6">
        <v>156.55000000000001</v>
      </c>
      <c r="C12" s="35">
        <v>156.55000000000001</v>
      </c>
      <c r="D12" s="36">
        <v>159.05000000000001</v>
      </c>
      <c r="E12" s="36">
        <v>157.55000000000001</v>
      </c>
      <c r="F12" s="36">
        <v>157.55000000000001</v>
      </c>
      <c r="G12" s="36">
        <v>157.55000000000001</v>
      </c>
      <c r="H12" s="36">
        <v>155.55000000000001</v>
      </c>
      <c r="I12" s="36">
        <v>154.55000000000001</v>
      </c>
      <c r="J12" s="36">
        <v>154.55000000000001</v>
      </c>
      <c r="K12" s="36">
        <v>154.55000000000001</v>
      </c>
      <c r="L12" s="36">
        <v>154.05000000000001</v>
      </c>
      <c r="M12" s="37">
        <v>154.05000000000001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6">
        <v>159.55000000000001</v>
      </c>
      <c r="C13" s="35">
        <v>159.55000000000001</v>
      </c>
      <c r="D13" s="36">
        <v>161.05000000000001</v>
      </c>
      <c r="E13" s="36">
        <v>165.55</v>
      </c>
      <c r="F13" s="36">
        <v>165.55</v>
      </c>
      <c r="G13" s="36">
        <v>163.55000000000001</v>
      </c>
      <c r="H13" s="36">
        <v>159.55000000000001</v>
      </c>
      <c r="I13" s="36">
        <v>159.05000000000001</v>
      </c>
      <c r="J13" s="36">
        <v>159.05000000000001</v>
      </c>
      <c r="K13" s="36">
        <v>159.05000000000001</v>
      </c>
      <c r="L13" s="36">
        <v>158.05000000000001</v>
      </c>
      <c r="M13" s="37">
        <v>158.05000000000001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6">
        <v>173.5</v>
      </c>
      <c r="C14" s="35">
        <v>173.5</v>
      </c>
      <c r="D14" s="36">
        <v>179.5</v>
      </c>
      <c r="E14" s="36">
        <v>174.5</v>
      </c>
      <c r="F14" s="36">
        <v>175</v>
      </c>
      <c r="G14" s="36">
        <v>171</v>
      </c>
      <c r="H14" s="36">
        <v>169.5</v>
      </c>
      <c r="I14" s="36">
        <v>168</v>
      </c>
      <c r="J14" s="36">
        <v>169</v>
      </c>
      <c r="K14" s="36">
        <v>167.5</v>
      </c>
      <c r="L14" s="36">
        <v>166</v>
      </c>
      <c r="M14" s="37">
        <v>167.5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6">
        <v>166</v>
      </c>
      <c r="C15" s="35">
        <v>164</v>
      </c>
      <c r="D15" s="36">
        <v>164</v>
      </c>
      <c r="E15" s="36">
        <v>167</v>
      </c>
      <c r="F15" s="36">
        <v>164</v>
      </c>
      <c r="G15" s="36">
        <v>151</v>
      </c>
      <c r="H15" s="36">
        <v>162</v>
      </c>
      <c r="I15" s="36">
        <v>163</v>
      </c>
      <c r="J15" s="36">
        <v>163</v>
      </c>
      <c r="K15" s="36">
        <v>162</v>
      </c>
      <c r="L15" s="36">
        <v>162</v>
      </c>
      <c r="M15" s="37">
        <v>164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6">
        <v>161.5</v>
      </c>
      <c r="C16" s="35">
        <v>159.5</v>
      </c>
      <c r="D16" s="36">
        <v>158.5</v>
      </c>
      <c r="E16" s="36">
        <v>166</v>
      </c>
      <c r="F16" s="36">
        <v>161</v>
      </c>
      <c r="G16" s="36">
        <v>159</v>
      </c>
      <c r="H16" s="36">
        <v>158.5</v>
      </c>
      <c r="I16" s="36">
        <v>158.5</v>
      </c>
      <c r="J16" s="36">
        <v>158.5</v>
      </c>
      <c r="K16" s="36">
        <v>158.5</v>
      </c>
      <c r="L16" s="36">
        <v>158.5</v>
      </c>
      <c r="M16" s="37">
        <v>158.5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6">
        <v>167.28571428571428</v>
      </c>
      <c r="C17" s="35">
        <v>168</v>
      </c>
      <c r="D17" s="36">
        <v>173.28571428571428</v>
      </c>
      <c r="E17" s="35">
        <v>170.57142857142858</v>
      </c>
      <c r="F17" s="35">
        <v>170.42857142857142</v>
      </c>
      <c r="G17" s="35">
        <v>170</v>
      </c>
      <c r="H17" s="35">
        <v>164.42857142857142</v>
      </c>
      <c r="I17" s="34">
        <v>166.5</v>
      </c>
      <c r="J17" s="36">
        <v>167.85714285714286</v>
      </c>
      <c r="K17" s="36">
        <v>165.42857142857142</v>
      </c>
      <c r="L17" s="36">
        <v>164.71428571428572</v>
      </c>
      <c r="M17" s="37">
        <v>166.71428571428572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6">
        <v>170</v>
      </c>
      <c r="C18" s="35">
        <v>172</v>
      </c>
      <c r="D18" s="35">
        <v>177</v>
      </c>
      <c r="E18" s="35">
        <v>183</v>
      </c>
      <c r="F18" s="35">
        <v>177</v>
      </c>
      <c r="G18" s="35">
        <v>173</v>
      </c>
      <c r="H18" s="35">
        <v>173</v>
      </c>
      <c r="I18" s="34">
        <v>173</v>
      </c>
      <c r="J18" s="36">
        <v>171</v>
      </c>
      <c r="K18" s="36">
        <v>171</v>
      </c>
      <c r="L18" s="36">
        <v>171</v>
      </c>
      <c r="M18" s="37">
        <v>167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6">
        <v>170.85714285714286</v>
      </c>
      <c r="C19" s="35">
        <v>170.14285714285714</v>
      </c>
      <c r="D19" s="35">
        <v>176.28571428571428</v>
      </c>
      <c r="E19" s="35">
        <v>169.57142857142858</v>
      </c>
      <c r="F19" s="35">
        <v>165.28571428571428</v>
      </c>
      <c r="G19" s="35">
        <v>161.57142857142858</v>
      </c>
      <c r="H19" s="35">
        <v>160.71428571428572</v>
      </c>
      <c r="I19" s="34">
        <v>161.71428571428572</v>
      </c>
      <c r="J19" s="36">
        <v>160</v>
      </c>
      <c r="K19" s="36">
        <v>159.85714285714286</v>
      </c>
      <c r="L19" s="36">
        <v>159.71428571428572</v>
      </c>
      <c r="M19" s="37">
        <v>160.71428571428572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6">
        <v>175.5</v>
      </c>
      <c r="C20" s="35">
        <v>175.5</v>
      </c>
      <c r="D20" s="35">
        <v>180</v>
      </c>
      <c r="E20" s="35">
        <v>180</v>
      </c>
      <c r="F20" s="35">
        <v>180</v>
      </c>
      <c r="G20" s="35">
        <v>177.5</v>
      </c>
      <c r="H20" s="35">
        <v>174</v>
      </c>
      <c r="I20" s="34">
        <v>174</v>
      </c>
      <c r="J20" s="36">
        <v>174</v>
      </c>
      <c r="K20" s="36">
        <v>174</v>
      </c>
      <c r="L20" s="36">
        <v>174</v>
      </c>
      <c r="M20" s="37">
        <v>174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6">
        <v>168.25</v>
      </c>
      <c r="C21" s="35">
        <v>170</v>
      </c>
      <c r="D21" s="36">
        <v>175.5</v>
      </c>
      <c r="E21" s="35">
        <v>173.75</v>
      </c>
      <c r="F21" s="35">
        <v>171.5</v>
      </c>
      <c r="G21" s="35">
        <v>171.5</v>
      </c>
      <c r="H21" s="35">
        <v>178.5</v>
      </c>
      <c r="I21" s="34">
        <v>179</v>
      </c>
      <c r="J21" s="36">
        <v>178.5</v>
      </c>
      <c r="K21" s="36">
        <v>172.75</v>
      </c>
      <c r="L21" s="36">
        <v>172.5</v>
      </c>
      <c r="M21" s="37">
        <v>173.5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6">
        <v>190</v>
      </c>
      <c r="C22" s="35">
        <v>190</v>
      </c>
      <c r="D22" s="36">
        <v>185</v>
      </c>
      <c r="E22" s="36">
        <v>195</v>
      </c>
      <c r="F22" s="36">
        <v>195</v>
      </c>
      <c r="G22" s="36">
        <v>195</v>
      </c>
      <c r="H22" s="36">
        <v>195</v>
      </c>
      <c r="I22" s="36">
        <v>195</v>
      </c>
      <c r="J22" s="36">
        <v>190</v>
      </c>
      <c r="K22" s="36">
        <v>190</v>
      </c>
      <c r="L22" s="36">
        <v>190</v>
      </c>
      <c r="M22" s="37">
        <v>190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6">
        <v>187</v>
      </c>
      <c r="C23" s="35">
        <v>187</v>
      </c>
      <c r="D23" s="36">
        <v>187</v>
      </c>
      <c r="E23" s="36">
        <v>187</v>
      </c>
      <c r="F23" s="36">
        <v>187</v>
      </c>
      <c r="G23" s="36">
        <v>187</v>
      </c>
      <c r="H23" s="36">
        <v>187</v>
      </c>
      <c r="I23" s="36">
        <v>187</v>
      </c>
      <c r="J23" s="36">
        <v>187</v>
      </c>
      <c r="K23" s="36">
        <v>187</v>
      </c>
      <c r="L23" s="36">
        <v>187</v>
      </c>
      <c r="M23" s="37">
        <v>185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6">
        <v>188</v>
      </c>
      <c r="C24" s="35">
        <v>186</v>
      </c>
      <c r="D24" s="36">
        <v>195</v>
      </c>
      <c r="E24" s="36">
        <v>189</v>
      </c>
      <c r="F24" s="36">
        <v>186</v>
      </c>
      <c r="G24" s="36">
        <v>184</v>
      </c>
      <c r="H24" s="36">
        <v>184</v>
      </c>
      <c r="I24" s="36">
        <v>183</v>
      </c>
      <c r="J24" s="36">
        <v>182</v>
      </c>
      <c r="K24" s="36">
        <v>182</v>
      </c>
      <c r="L24" s="36">
        <v>181</v>
      </c>
      <c r="M24" s="37">
        <v>182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6">
        <v>181</v>
      </c>
      <c r="C25" s="35">
        <v>180.5</v>
      </c>
      <c r="D25" s="36">
        <v>183</v>
      </c>
      <c r="E25" s="36">
        <v>185</v>
      </c>
      <c r="F25" s="36">
        <v>184</v>
      </c>
      <c r="G25" s="36">
        <v>181.5</v>
      </c>
      <c r="H25" s="36">
        <v>177.5</v>
      </c>
      <c r="I25" s="36">
        <v>177</v>
      </c>
      <c r="J25" s="36">
        <v>177.5</v>
      </c>
      <c r="K25" s="36">
        <v>176.5</v>
      </c>
      <c r="L25" s="36">
        <v>176</v>
      </c>
      <c r="M25" s="37">
        <v>177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6">
        <v>169</v>
      </c>
      <c r="C26" s="41">
        <v>169</v>
      </c>
      <c r="D26" s="36">
        <v>187</v>
      </c>
      <c r="E26" s="36">
        <v>187</v>
      </c>
      <c r="F26" s="36">
        <v>186</v>
      </c>
      <c r="G26" s="36">
        <v>186</v>
      </c>
      <c r="H26" s="36">
        <v>186</v>
      </c>
      <c r="I26" s="36">
        <v>186</v>
      </c>
      <c r="J26" s="36">
        <v>186</v>
      </c>
      <c r="K26" s="36">
        <v>186</v>
      </c>
      <c r="L26" s="36">
        <v>186</v>
      </c>
      <c r="M26" s="37">
        <v>186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2" t="s">
        <v>4</v>
      </c>
      <c r="B27" s="43">
        <f t="shared" ref="B27:L27" si="0">IF(SUM(B5:B25)&gt;0,AVERAGE(B5:B25),"")</f>
        <v>168.10680272108843</v>
      </c>
      <c r="C27" s="43">
        <f t="shared" si="0"/>
        <v>167.97585034013605</v>
      </c>
      <c r="D27" s="43">
        <f t="shared" si="0"/>
        <v>170.09863945578232</v>
      </c>
      <c r="E27" s="43">
        <f t="shared" si="0"/>
        <v>171.12585034013605</v>
      </c>
      <c r="F27" s="43">
        <f t="shared" si="0"/>
        <v>169.61734693877551</v>
      </c>
      <c r="G27" s="43">
        <f t="shared" si="0"/>
        <v>167.61054421768708</v>
      </c>
      <c r="H27" s="43">
        <f t="shared" si="0"/>
        <v>167.25680272108843</v>
      </c>
      <c r="I27" s="43">
        <f t="shared" si="0"/>
        <v>166.97687074829932</v>
      </c>
      <c r="J27" s="43">
        <f t="shared" si="0"/>
        <v>166.62653061224489</v>
      </c>
      <c r="K27" s="43">
        <f t="shared" si="0"/>
        <v>165.95646258503399</v>
      </c>
      <c r="L27" s="43">
        <f t="shared" si="0"/>
        <v>165.51088435374149</v>
      </c>
      <c r="M27" s="44">
        <f>IF(SUM(M5:M25)&gt;0,AVERAGE(M5:M25),"")</f>
        <v>165.49659863945578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2" t="s">
        <v>5</v>
      </c>
      <c r="B28" s="43">
        <v>150.65079365079364</v>
      </c>
      <c r="C28" s="43">
        <v>149.70967741935485</v>
      </c>
      <c r="D28" s="43">
        <v>154.48387096774192</v>
      </c>
      <c r="E28" s="43">
        <v>151.6</v>
      </c>
      <c r="F28" s="43">
        <v>149.30158730158729</v>
      </c>
      <c r="G28" s="43">
        <v>146.4</v>
      </c>
      <c r="H28" s="43">
        <v>144.5</v>
      </c>
      <c r="I28" s="43">
        <v>143.5</v>
      </c>
      <c r="J28" s="43">
        <v>143.80000000000001</v>
      </c>
      <c r="K28" s="43">
        <v>143.0151515151515</v>
      </c>
      <c r="L28" s="43">
        <v>140.74242424242425</v>
      </c>
      <c r="M28" s="44">
        <v>140.0151515151515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2" t="s">
        <v>6</v>
      </c>
      <c r="B29" s="43">
        <f>IF(SUM(B5:B25)&gt;0,B27-B28,"")</f>
        <v>17.456009070294783</v>
      </c>
      <c r="C29" s="43">
        <f>IF(SUM(C5:C25)&gt;0,C27-C28,"")</f>
        <v>18.266172920781202</v>
      </c>
      <c r="D29" s="43">
        <f t="shared" ref="D29:M29" si="1">IF(SUM(D5:D25)&gt;0,D27-D28,"")</f>
        <v>15.614768488040397</v>
      </c>
      <c r="E29" s="43">
        <f t="shared" si="1"/>
        <v>19.52585034013606</v>
      </c>
      <c r="F29" s="43">
        <f t="shared" si="1"/>
        <v>20.315759637188222</v>
      </c>
      <c r="G29" s="43">
        <f t="shared" si="1"/>
        <v>21.210544217687072</v>
      </c>
      <c r="H29" s="43">
        <f t="shared" si="1"/>
        <v>22.756802721088434</v>
      </c>
      <c r="I29" s="43">
        <f t="shared" si="1"/>
        <v>23.476870748299319</v>
      </c>
      <c r="J29" s="43">
        <f t="shared" si="1"/>
        <v>22.826530612244881</v>
      </c>
      <c r="K29" s="43">
        <f t="shared" si="1"/>
        <v>22.941311069882488</v>
      </c>
      <c r="L29" s="43">
        <f t="shared" si="1"/>
        <v>24.768460111317239</v>
      </c>
      <c r="M29" s="44">
        <f t="shared" si="1"/>
        <v>25.481447124304282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/>
    </row>
    <row r="30" spans="1:25" ht="37.5" customHeight="1" thickBot="1">
      <c r="A30" s="17" t="s">
        <v>7</v>
      </c>
      <c r="B30" s="51">
        <f>IF(SUM(B5:B25)&gt;0,B27/B28,"")</f>
        <v>1.1158706744735614</v>
      </c>
      <c r="C30" s="51">
        <f>IF(SUM(C5:C25)&gt;0,C27/C28,"")</f>
        <v>1.1220106357561339</v>
      </c>
      <c r="D30" s="51">
        <f t="shared" ref="D30:L30" si="2">IF(SUM(D5:D25)&gt;0,D27/D28,"")</f>
        <v>1.1010770146438196</v>
      </c>
      <c r="E30" s="51">
        <f t="shared" si="2"/>
        <v>1.1287984850932458</v>
      </c>
      <c r="F30" s="51">
        <f t="shared" si="2"/>
        <v>1.1360719601470186</v>
      </c>
      <c r="G30" s="51">
        <f t="shared" si="2"/>
        <v>1.144880766514256</v>
      </c>
      <c r="H30" s="51">
        <f t="shared" si="2"/>
        <v>1.1574865240213732</v>
      </c>
      <c r="I30" s="51">
        <f t="shared" si="2"/>
        <v>1.1636018867477305</v>
      </c>
      <c r="J30" s="51">
        <f t="shared" si="2"/>
        <v>1.1587380432005903</v>
      </c>
      <c r="K30" s="51">
        <f t="shared" si="2"/>
        <v>1.1604117523691329</v>
      </c>
      <c r="L30" s="51">
        <f t="shared" si="2"/>
        <v>1.1759843220311053</v>
      </c>
      <c r="M30" s="52">
        <f>IF(SUM(M5:M25)&gt;0,M27/M28,"")</f>
        <v>1.1819906406453937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4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pane="bottomLeft" activeCell="M12" sqref="M12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>
      <c r="A1" s="58" t="str">
        <f>レギュラー!A1</f>
        <v>令和４年度</v>
      </c>
    </row>
    <row r="2" spans="1:23" ht="27.95" customHeight="1">
      <c r="A2" s="7" t="s">
        <v>11</v>
      </c>
      <c r="M2" s="53"/>
    </row>
    <row r="3" spans="1:23" ht="15" customHeight="1" thickBot="1"/>
    <row r="4" spans="1:23" s="1" customFormat="1" ht="39.950000000000003" customHeight="1">
      <c r="A4" s="14" t="s">
        <v>0</v>
      </c>
      <c r="B4" s="30">
        <v>44676</v>
      </c>
      <c r="C4" s="31">
        <v>44704</v>
      </c>
      <c r="D4" s="31">
        <v>44739</v>
      </c>
      <c r="E4" s="31">
        <v>44767</v>
      </c>
      <c r="F4" s="31">
        <v>44795</v>
      </c>
      <c r="G4" s="31">
        <v>44830</v>
      </c>
      <c r="H4" s="31">
        <v>45223</v>
      </c>
      <c r="I4" s="31">
        <v>45258</v>
      </c>
      <c r="J4" s="31">
        <v>45286</v>
      </c>
      <c r="K4" s="31">
        <v>44949</v>
      </c>
      <c r="L4" s="31">
        <v>44984</v>
      </c>
      <c r="M4" s="32">
        <v>45012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48">
        <v>135.15</v>
      </c>
      <c r="C5" s="35">
        <v>135.15</v>
      </c>
      <c r="D5" s="49">
        <v>131.5</v>
      </c>
      <c r="E5" s="49">
        <v>130.5</v>
      </c>
      <c r="F5" s="49">
        <v>126</v>
      </c>
      <c r="G5" s="49">
        <v>126</v>
      </c>
      <c r="H5" s="49">
        <v>125.5</v>
      </c>
      <c r="I5" s="49">
        <v>126</v>
      </c>
      <c r="J5" s="49">
        <v>126</v>
      </c>
      <c r="K5" s="49">
        <v>126</v>
      </c>
      <c r="L5" s="49">
        <v>126</v>
      </c>
      <c r="M5" s="50">
        <v>125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4">
        <v>130</v>
      </c>
      <c r="C6" s="35">
        <v>130</v>
      </c>
      <c r="D6" s="36">
        <v>128</v>
      </c>
      <c r="E6" s="36">
        <v>133</v>
      </c>
      <c r="F6" s="36">
        <v>130</v>
      </c>
      <c r="G6" s="36">
        <v>128</v>
      </c>
      <c r="H6" s="36">
        <v>130</v>
      </c>
      <c r="I6" s="36">
        <v>130</v>
      </c>
      <c r="J6" s="36">
        <v>130</v>
      </c>
      <c r="K6" s="36">
        <v>130</v>
      </c>
      <c r="L6" s="36">
        <v>129</v>
      </c>
      <c r="M6" s="37">
        <v>128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4">
        <v>136</v>
      </c>
      <c r="C7" s="35">
        <v>136</v>
      </c>
      <c r="D7" s="36">
        <v>134</v>
      </c>
      <c r="E7" s="36">
        <v>137.66666666666666</v>
      </c>
      <c r="F7" s="36">
        <v>135</v>
      </c>
      <c r="G7" s="36">
        <v>133</v>
      </c>
      <c r="H7" s="36">
        <v>135</v>
      </c>
      <c r="I7" s="36">
        <v>135</v>
      </c>
      <c r="J7" s="36">
        <v>135</v>
      </c>
      <c r="K7" s="36">
        <v>135</v>
      </c>
      <c r="L7" s="36">
        <v>135</v>
      </c>
      <c r="M7" s="37">
        <v>134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4">
        <v>128.69999999999999</v>
      </c>
      <c r="C8" s="35">
        <v>128.69999999999999</v>
      </c>
      <c r="D8" s="36">
        <v>128.69999999999999</v>
      </c>
      <c r="E8" s="36">
        <v>128.69999999999999</v>
      </c>
      <c r="F8" s="36">
        <v>128.69999999999999</v>
      </c>
      <c r="G8" s="36">
        <v>128.69999999999999</v>
      </c>
      <c r="H8" s="36">
        <v>128.69999999999999</v>
      </c>
      <c r="I8" s="36">
        <v>128.69999999999999</v>
      </c>
      <c r="J8" s="36">
        <v>128.69999999999999</v>
      </c>
      <c r="K8" s="36">
        <v>128.69999999999999</v>
      </c>
      <c r="L8" s="36">
        <v>128.69999999999999</v>
      </c>
      <c r="M8" s="37">
        <v>128.69999999999999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4">
        <v>123</v>
      </c>
      <c r="C9" s="35">
        <v>123</v>
      </c>
      <c r="D9" s="36">
        <v>123</v>
      </c>
      <c r="E9" s="36">
        <v>123</v>
      </c>
      <c r="F9" s="36">
        <v>123</v>
      </c>
      <c r="G9" s="36">
        <v>123</v>
      </c>
      <c r="H9" s="36">
        <v>123</v>
      </c>
      <c r="I9" s="36">
        <v>123</v>
      </c>
      <c r="J9" s="36">
        <v>123</v>
      </c>
      <c r="K9" s="36">
        <v>123</v>
      </c>
      <c r="L9" s="36">
        <v>123</v>
      </c>
      <c r="M9" s="37">
        <v>123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4">
        <v>125</v>
      </c>
      <c r="C10" s="35">
        <v>125</v>
      </c>
      <c r="D10" s="36">
        <v>120</v>
      </c>
      <c r="E10" s="36">
        <v>125</v>
      </c>
      <c r="F10" s="36">
        <v>125</v>
      </c>
      <c r="G10" s="36">
        <v>125</v>
      </c>
      <c r="H10" s="36">
        <v>125</v>
      </c>
      <c r="I10" s="36">
        <v>125</v>
      </c>
      <c r="J10" s="36">
        <v>125</v>
      </c>
      <c r="K10" s="36">
        <v>125</v>
      </c>
      <c r="L10" s="36">
        <v>125</v>
      </c>
      <c r="M10" s="37">
        <v>125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36</v>
      </c>
      <c r="B11" s="34">
        <v>116.5</v>
      </c>
      <c r="C11" s="35">
        <v>116.5</v>
      </c>
      <c r="D11" s="36">
        <v>116.5</v>
      </c>
      <c r="E11" s="36">
        <v>114</v>
      </c>
      <c r="F11" s="36">
        <v>114</v>
      </c>
      <c r="G11" s="36">
        <v>114</v>
      </c>
      <c r="H11" s="36">
        <v>114</v>
      </c>
      <c r="I11" s="36">
        <v>114</v>
      </c>
      <c r="J11" s="36">
        <v>114</v>
      </c>
      <c r="K11" s="36">
        <v>114</v>
      </c>
      <c r="L11" s="36">
        <v>114</v>
      </c>
      <c r="M11" s="37">
        <v>114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4">
        <v>121</v>
      </c>
      <c r="C12" s="35">
        <v>121</v>
      </c>
      <c r="D12" s="36">
        <v>119.33333333333333</v>
      </c>
      <c r="E12" s="36">
        <v>117.66666666666667</v>
      </c>
      <c r="F12" s="36">
        <v>117.66666666666667</v>
      </c>
      <c r="G12" s="36">
        <v>119.33333333333333</v>
      </c>
      <c r="H12" s="36">
        <v>119.33333333333333</v>
      </c>
      <c r="I12" s="36">
        <v>119.33333333333333</v>
      </c>
      <c r="J12" s="36">
        <v>119.33333333333333</v>
      </c>
      <c r="K12" s="36">
        <v>119.33333333333333</v>
      </c>
      <c r="L12" s="36">
        <v>119.3</v>
      </c>
      <c r="M12" s="37">
        <v>118.66666666666667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4">
        <v>122</v>
      </c>
      <c r="C13" s="35">
        <v>122</v>
      </c>
      <c r="D13" s="36">
        <v>124</v>
      </c>
      <c r="E13" s="36">
        <v>124</v>
      </c>
      <c r="F13" s="36">
        <v>124</v>
      </c>
      <c r="G13" s="36">
        <v>120.5</v>
      </c>
      <c r="H13" s="36">
        <v>119</v>
      </c>
      <c r="I13" s="36">
        <v>119</v>
      </c>
      <c r="J13" s="36">
        <v>119</v>
      </c>
      <c r="K13" s="36">
        <v>119</v>
      </c>
      <c r="L13" s="36">
        <v>119</v>
      </c>
      <c r="M13" s="37">
        <v>119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4">
        <v>131.5</v>
      </c>
      <c r="C14" s="35">
        <v>131</v>
      </c>
      <c r="D14" s="36">
        <v>136.5</v>
      </c>
      <c r="E14" s="36">
        <v>131</v>
      </c>
      <c r="F14" s="36">
        <v>132.5</v>
      </c>
      <c r="G14" s="36">
        <v>133.5</v>
      </c>
      <c r="H14" s="36">
        <v>134</v>
      </c>
      <c r="I14" s="36">
        <v>133.5</v>
      </c>
      <c r="J14" s="36">
        <v>134.5</v>
      </c>
      <c r="K14" s="36">
        <v>133.5</v>
      </c>
      <c r="L14" s="36">
        <v>132.5</v>
      </c>
      <c r="M14" s="37">
        <v>132.5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4">
        <v>128</v>
      </c>
      <c r="C15" s="35">
        <v>124</v>
      </c>
      <c r="D15" s="36">
        <v>125</v>
      </c>
      <c r="E15" s="36">
        <v>128</v>
      </c>
      <c r="F15" s="36">
        <v>125</v>
      </c>
      <c r="G15" s="36">
        <v>112</v>
      </c>
      <c r="H15" s="36">
        <v>124</v>
      </c>
      <c r="I15" s="36">
        <v>124</v>
      </c>
      <c r="J15" s="36">
        <v>125</v>
      </c>
      <c r="K15" s="36">
        <v>125</v>
      </c>
      <c r="L15" s="36">
        <v>122</v>
      </c>
      <c r="M15" s="37">
        <v>122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4">
        <v>123.5</v>
      </c>
      <c r="C16" s="35">
        <v>119.5</v>
      </c>
      <c r="D16" s="36">
        <v>118.5</v>
      </c>
      <c r="E16" s="36">
        <v>128</v>
      </c>
      <c r="F16" s="36">
        <v>120.5</v>
      </c>
      <c r="G16" s="36">
        <v>118.5</v>
      </c>
      <c r="H16" s="36">
        <v>120.5</v>
      </c>
      <c r="I16" s="36">
        <v>120.5</v>
      </c>
      <c r="J16" s="36">
        <v>120.5</v>
      </c>
      <c r="K16" s="36">
        <v>120.5</v>
      </c>
      <c r="L16" s="36">
        <v>120.5</v>
      </c>
      <c r="M16" s="37">
        <v>120.5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4">
        <v>136.33333333333334</v>
      </c>
      <c r="C17" s="35">
        <v>139.5</v>
      </c>
      <c r="D17" s="36">
        <v>142.5</v>
      </c>
      <c r="E17" s="36">
        <v>140.5</v>
      </c>
      <c r="F17" s="36">
        <v>138.33333333333334</v>
      </c>
      <c r="G17" s="36">
        <v>139.5</v>
      </c>
      <c r="H17" s="36">
        <v>139.5</v>
      </c>
      <c r="I17" s="36">
        <v>139.5</v>
      </c>
      <c r="J17" s="36">
        <v>135</v>
      </c>
      <c r="K17" s="36">
        <v>137</v>
      </c>
      <c r="L17" s="36">
        <v>134.6</v>
      </c>
      <c r="M17" s="37">
        <v>136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4">
        <v>134</v>
      </c>
      <c r="C18" s="35">
        <v>134</v>
      </c>
      <c r="D18" s="36">
        <v>134</v>
      </c>
      <c r="E18" s="36">
        <v>140</v>
      </c>
      <c r="F18" s="36">
        <v>134</v>
      </c>
      <c r="G18" s="36">
        <v>132</v>
      </c>
      <c r="H18" s="36">
        <v>132</v>
      </c>
      <c r="I18" s="36">
        <v>132</v>
      </c>
      <c r="J18" s="36">
        <v>132</v>
      </c>
      <c r="K18" s="36">
        <v>132</v>
      </c>
      <c r="L18" s="36">
        <v>132</v>
      </c>
      <c r="M18" s="37">
        <v>130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4">
        <v>139.33333333333334</v>
      </c>
      <c r="C19" s="35">
        <v>137</v>
      </c>
      <c r="D19" s="36">
        <v>138.75</v>
      </c>
      <c r="E19" s="36">
        <v>133.33333333333334</v>
      </c>
      <c r="F19" s="36">
        <v>134</v>
      </c>
      <c r="G19" s="36">
        <v>135.66666666666666</v>
      </c>
      <c r="H19" s="36">
        <v>134.5</v>
      </c>
      <c r="I19" s="36">
        <v>132.75</v>
      </c>
      <c r="J19" s="36">
        <v>132.75</v>
      </c>
      <c r="K19" s="36">
        <v>132.5</v>
      </c>
      <c r="L19" s="36">
        <v>130.75</v>
      </c>
      <c r="M19" s="37">
        <v>130.75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4">
        <v>145</v>
      </c>
      <c r="C20" s="35">
        <v>145</v>
      </c>
      <c r="D20" s="36">
        <v>145</v>
      </c>
      <c r="E20" s="36">
        <v>145</v>
      </c>
      <c r="F20" s="36">
        <v>145</v>
      </c>
      <c r="G20" s="36">
        <v>145</v>
      </c>
      <c r="H20" s="36">
        <v>140</v>
      </c>
      <c r="I20" s="36">
        <v>140</v>
      </c>
      <c r="J20" s="36">
        <v>140</v>
      </c>
      <c r="K20" s="36">
        <v>140</v>
      </c>
      <c r="L20" s="36">
        <v>140</v>
      </c>
      <c r="M20" s="37">
        <v>140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4">
        <v>146</v>
      </c>
      <c r="C21" s="35">
        <v>146</v>
      </c>
      <c r="D21" s="36">
        <v>151.5</v>
      </c>
      <c r="E21" s="36">
        <v>147.75</v>
      </c>
      <c r="F21" s="36">
        <v>147.5</v>
      </c>
      <c r="G21" s="36">
        <v>147.75</v>
      </c>
      <c r="H21" s="36">
        <v>146.25</v>
      </c>
      <c r="I21" s="36">
        <v>147</v>
      </c>
      <c r="J21" s="36">
        <v>146.75</v>
      </c>
      <c r="K21" s="36">
        <v>149.5</v>
      </c>
      <c r="L21" s="36">
        <v>149</v>
      </c>
      <c r="M21" s="37">
        <v>149.5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4">
        <v>150</v>
      </c>
      <c r="C22" s="35">
        <v>150</v>
      </c>
      <c r="D22" s="36">
        <v>145</v>
      </c>
      <c r="E22" s="36">
        <v>150</v>
      </c>
      <c r="F22" s="36">
        <v>150</v>
      </c>
      <c r="G22" s="36">
        <v>150</v>
      </c>
      <c r="H22" s="36">
        <v>150</v>
      </c>
      <c r="I22" s="36">
        <v>150</v>
      </c>
      <c r="J22" s="36">
        <v>150</v>
      </c>
      <c r="K22" s="36">
        <v>150</v>
      </c>
      <c r="L22" s="36">
        <v>150</v>
      </c>
      <c r="M22" s="37">
        <v>150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4">
        <v>150</v>
      </c>
      <c r="C23" s="35">
        <v>150</v>
      </c>
      <c r="D23" s="36">
        <v>150</v>
      </c>
      <c r="E23" s="36">
        <v>150</v>
      </c>
      <c r="F23" s="36">
        <v>150</v>
      </c>
      <c r="G23" s="36">
        <v>150</v>
      </c>
      <c r="H23" s="36">
        <v>150</v>
      </c>
      <c r="I23" s="36">
        <v>150</v>
      </c>
      <c r="J23" s="36">
        <v>150</v>
      </c>
      <c r="K23" s="36">
        <v>150</v>
      </c>
      <c r="L23" s="36">
        <v>150</v>
      </c>
      <c r="M23" s="37">
        <v>150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4">
        <v>148</v>
      </c>
      <c r="C24" s="35">
        <v>145</v>
      </c>
      <c r="D24" s="36">
        <v>151</v>
      </c>
      <c r="E24" s="36">
        <v>146</v>
      </c>
      <c r="F24" s="36">
        <v>147</v>
      </c>
      <c r="G24" s="36">
        <v>149</v>
      </c>
      <c r="H24" s="36">
        <v>150</v>
      </c>
      <c r="I24" s="36">
        <v>148</v>
      </c>
      <c r="J24" s="36">
        <v>148</v>
      </c>
      <c r="K24" s="36">
        <v>148</v>
      </c>
      <c r="L24" s="36">
        <v>146</v>
      </c>
      <c r="M24" s="37">
        <v>146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4">
        <v>146</v>
      </c>
      <c r="C25" s="35">
        <v>144.5</v>
      </c>
      <c r="D25" s="36">
        <v>146.5</v>
      </c>
      <c r="E25" s="36">
        <v>146</v>
      </c>
      <c r="F25" s="36">
        <v>146</v>
      </c>
      <c r="G25" s="36">
        <v>146.5</v>
      </c>
      <c r="H25" s="36">
        <v>145</v>
      </c>
      <c r="I25" s="36">
        <v>143.5</v>
      </c>
      <c r="J25" s="36">
        <v>144</v>
      </c>
      <c r="K25" s="36">
        <v>143.5</v>
      </c>
      <c r="L25" s="36">
        <v>143</v>
      </c>
      <c r="M25" s="37">
        <v>143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4">
        <v>144</v>
      </c>
      <c r="C26" s="41">
        <v>144</v>
      </c>
      <c r="D26" s="36">
        <v>144</v>
      </c>
      <c r="E26" s="36">
        <v>144</v>
      </c>
      <c r="F26" s="36">
        <v>139</v>
      </c>
      <c r="G26" s="36">
        <v>139</v>
      </c>
      <c r="H26" s="36">
        <v>139</v>
      </c>
      <c r="I26" s="36">
        <v>139</v>
      </c>
      <c r="J26" s="36">
        <v>139</v>
      </c>
      <c r="K26" s="36">
        <v>139</v>
      </c>
      <c r="L26" s="36">
        <v>139</v>
      </c>
      <c r="M26" s="37">
        <v>139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0" t="s">
        <v>4</v>
      </c>
      <c r="B27" s="42">
        <f t="shared" ref="B27:L27" si="0">IF(SUM(B5:B25)&gt;0,AVERAGE(B5:B25),"")</f>
        <v>134.04841269841268</v>
      </c>
      <c r="C27" s="43">
        <f t="shared" si="0"/>
        <v>133.46904761904761</v>
      </c>
      <c r="D27" s="43">
        <f t="shared" si="0"/>
        <v>133.77539682539683</v>
      </c>
      <c r="E27" s="43">
        <f t="shared" si="0"/>
        <v>134.2436507936508</v>
      </c>
      <c r="F27" s="43">
        <f t="shared" si="0"/>
        <v>133.00952380952381</v>
      </c>
      <c r="G27" s="43">
        <f t="shared" si="0"/>
        <v>132.23571428571427</v>
      </c>
      <c r="H27" s="43">
        <f t="shared" si="0"/>
        <v>132.63253968253969</v>
      </c>
      <c r="I27" s="43">
        <f t="shared" si="0"/>
        <v>132.41825396825396</v>
      </c>
      <c r="J27" s="43">
        <f t="shared" si="0"/>
        <v>132.3111111111111</v>
      </c>
      <c r="K27" s="43">
        <f t="shared" si="0"/>
        <v>132.45396825396824</v>
      </c>
      <c r="L27" s="43">
        <f t="shared" si="0"/>
        <v>131.87380952380951</v>
      </c>
      <c r="M27" s="44">
        <f>IF(SUM(M5:M25)&gt;0,AVERAGE(M5:M25),"")</f>
        <v>131.69603174603176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0" t="s">
        <v>5</v>
      </c>
      <c r="B28" s="42">
        <v>127.83333333333333</v>
      </c>
      <c r="C28" s="43">
        <v>127.75</v>
      </c>
      <c r="D28" s="43">
        <v>129.47058823529412</v>
      </c>
      <c r="E28" s="43">
        <v>132</v>
      </c>
      <c r="F28" s="43">
        <v>130.16666666666666</v>
      </c>
      <c r="G28" s="43">
        <v>130.9</v>
      </c>
      <c r="H28" s="43">
        <v>125.1</v>
      </c>
      <c r="I28" s="43">
        <v>125.4</v>
      </c>
      <c r="J28" s="43">
        <v>124.6</v>
      </c>
      <c r="K28" s="43">
        <v>124.67857142857143</v>
      </c>
      <c r="L28" s="43">
        <v>124.42307692307692</v>
      </c>
      <c r="M28" s="44">
        <v>123.47826086956522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0" t="s">
        <v>6</v>
      </c>
      <c r="B29" s="42">
        <f>IF(SUM(B5:B25)&gt;0,B27-B28,"")</f>
        <v>6.2150793650793474</v>
      </c>
      <c r="C29" s="43">
        <f>IF(SUM(C5:C25)&gt;0,C27-C28,"")</f>
        <v>5.7190476190476147</v>
      </c>
      <c r="D29" s="43">
        <f t="shared" ref="D29:M29" si="1">IF(SUM(D5:D25)&gt;0,D27-D28,"")</f>
        <v>4.3048085901027093</v>
      </c>
      <c r="E29" s="43">
        <f t="shared" si="1"/>
        <v>2.2436507936508008</v>
      </c>
      <c r="F29" s="43">
        <f t="shared" si="1"/>
        <v>2.8428571428571558</v>
      </c>
      <c r="G29" s="43">
        <f t="shared" si="1"/>
        <v>1.3357142857142605</v>
      </c>
      <c r="H29" s="43">
        <f t="shared" si="1"/>
        <v>7.5325396825396922</v>
      </c>
      <c r="I29" s="43">
        <f t="shared" si="1"/>
        <v>7.0182539682539584</v>
      </c>
      <c r="J29" s="43">
        <f t="shared" si="1"/>
        <v>7.7111111111111086</v>
      </c>
      <c r="K29" s="43">
        <f t="shared" si="1"/>
        <v>7.7753968253968111</v>
      </c>
      <c r="L29" s="43">
        <f t="shared" si="1"/>
        <v>7.4507326007325929</v>
      </c>
      <c r="M29" s="44">
        <f t="shared" si="1"/>
        <v>8.2177708764665454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>
      <c r="A30" s="11" t="s">
        <v>7</v>
      </c>
      <c r="B30" s="45">
        <f>IF(SUM(B5:B25)&gt;0,B27/B28,"")</f>
        <v>1.0486186130253925</v>
      </c>
      <c r="C30" s="51">
        <f>IF(SUM(C5:C25)&gt;0,C27/C28,"")</f>
        <v>1.0447674960395117</v>
      </c>
      <c r="D30" s="51">
        <f t="shared" ref="D30:M30" si="2">IF(SUM(D5:D25)&gt;0,D27/D28,"")</f>
        <v>1.0332493166886625</v>
      </c>
      <c r="E30" s="51">
        <f t="shared" si="2"/>
        <v>1.0169973544973545</v>
      </c>
      <c r="F30" s="51">
        <f t="shared" si="2"/>
        <v>1.0218401316992867</v>
      </c>
      <c r="G30" s="51">
        <f t="shared" si="2"/>
        <v>1.010204081632653</v>
      </c>
      <c r="H30" s="51">
        <f t="shared" si="2"/>
        <v>1.0602121477421238</v>
      </c>
      <c r="I30" s="51">
        <f t="shared" si="2"/>
        <v>1.0559669375458849</v>
      </c>
      <c r="J30" s="51">
        <f t="shared" si="2"/>
        <v>1.0618869270554663</v>
      </c>
      <c r="K30" s="51">
        <f t="shared" si="2"/>
        <v>1.0623635379865686</v>
      </c>
      <c r="L30" s="51">
        <f t="shared" si="2"/>
        <v>1.0598822403768307</v>
      </c>
      <c r="M30" s="52">
        <f t="shared" si="2"/>
        <v>1.066552369774201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2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pane="bottomLeft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>
      <c r="A1" s="58" t="str">
        <f>レギュラー!A1</f>
        <v>令和４年度</v>
      </c>
    </row>
    <row r="2" spans="1:23" ht="27.95" customHeight="1">
      <c r="A2" s="7" t="s">
        <v>12</v>
      </c>
      <c r="M2" s="53"/>
    </row>
    <row r="3" spans="1:23" ht="15" customHeight="1" thickBot="1"/>
    <row r="4" spans="1:23" s="1" customFormat="1" ht="39.950000000000003" customHeight="1">
      <c r="A4" s="14" t="s">
        <v>0</v>
      </c>
      <c r="B4" s="30">
        <v>44676</v>
      </c>
      <c r="C4" s="31">
        <v>44704</v>
      </c>
      <c r="D4" s="31">
        <v>44739</v>
      </c>
      <c r="E4" s="31">
        <v>44767</v>
      </c>
      <c r="F4" s="31">
        <v>44795</v>
      </c>
      <c r="G4" s="31">
        <v>44830</v>
      </c>
      <c r="H4" s="31">
        <v>45223</v>
      </c>
      <c r="I4" s="31">
        <v>45258</v>
      </c>
      <c r="J4" s="31">
        <v>45286</v>
      </c>
      <c r="K4" s="31">
        <v>44949</v>
      </c>
      <c r="L4" s="31">
        <v>44984</v>
      </c>
      <c r="M4" s="32">
        <v>45012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48">
        <v>129.5</v>
      </c>
      <c r="C5" s="35">
        <v>129.5</v>
      </c>
      <c r="D5" s="49">
        <v>138</v>
      </c>
      <c r="E5" s="49">
        <v>138</v>
      </c>
      <c r="F5" s="49">
        <v>132</v>
      </c>
      <c r="G5" s="49">
        <v>132</v>
      </c>
      <c r="H5" s="49">
        <v>131.5</v>
      </c>
      <c r="I5" s="49">
        <v>129</v>
      </c>
      <c r="J5" s="49">
        <v>129</v>
      </c>
      <c r="K5" s="49">
        <v>129</v>
      </c>
      <c r="L5" s="49">
        <v>129</v>
      </c>
      <c r="M5" s="50">
        <v>126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4">
        <v>127</v>
      </c>
      <c r="C6" s="35">
        <v>127</v>
      </c>
      <c r="D6" s="36">
        <v>124</v>
      </c>
      <c r="E6" s="36">
        <v>130</v>
      </c>
      <c r="F6" s="36">
        <v>127</v>
      </c>
      <c r="G6" s="36">
        <v>122</v>
      </c>
      <c r="H6" s="36">
        <v>124</v>
      </c>
      <c r="I6" s="36">
        <v>124</v>
      </c>
      <c r="J6" s="36">
        <v>124</v>
      </c>
      <c r="K6" s="36">
        <v>124</v>
      </c>
      <c r="L6" s="36">
        <v>123</v>
      </c>
      <c r="M6" s="37">
        <v>122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4">
        <v>125</v>
      </c>
      <c r="C7" s="35">
        <v>124.75</v>
      </c>
      <c r="D7" s="36">
        <v>123.75</v>
      </c>
      <c r="E7" s="36">
        <v>126</v>
      </c>
      <c r="F7" s="36">
        <v>123.25</v>
      </c>
      <c r="G7" s="36">
        <v>119.5</v>
      </c>
      <c r="H7" s="36">
        <v>121.75</v>
      </c>
      <c r="I7" s="36">
        <v>121.75</v>
      </c>
      <c r="J7" s="36">
        <v>121.75</v>
      </c>
      <c r="K7" s="36">
        <v>121.75</v>
      </c>
      <c r="L7" s="36">
        <v>121.75</v>
      </c>
      <c r="M7" s="37">
        <v>121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4">
        <v>134.19999999999999</v>
      </c>
      <c r="C8" s="35">
        <v>134.19999999999999</v>
      </c>
      <c r="D8" s="36">
        <v>134.19999999999999</v>
      </c>
      <c r="E8" s="36">
        <v>134.19999999999999</v>
      </c>
      <c r="F8" s="36">
        <v>134.19999999999999</v>
      </c>
      <c r="G8" s="36">
        <v>134.19999999999999</v>
      </c>
      <c r="H8" s="36">
        <v>134.19999999999999</v>
      </c>
      <c r="I8" s="36">
        <v>134.19999999999999</v>
      </c>
      <c r="J8" s="36">
        <v>134.19999999999999</v>
      </c>
      <c r="K8" s="36">
        <v>134.19999999999999</v>
      </c>
      <c r="L8" s="36">
        <v>134.19999999999999</v>
      </c>
      <c r="M8" s="37">
        <v>134.19999999999999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4">
        <v>110</v>
      </c>
      <c r="C9" s="35">
        <v>110</v>
      </c>
      <c r="D9" s="36">
        <v>110</v>
      </c>
      <c r="E9" s="36">
        <v>110</v>
      </c>
      <c r="F9" s="36">
        <v>110</v>
      </c>
      <c r="G9" s="36">
        <v>112</v>
      </c>
      <c r="H9" s="36">
        <v>110</v>
      </c>
      <c r="I9" s="36">
        <v>110</v>
      </c>
      <c r="J9" s="36">
        <v>110</v>
      </c>
      <c r="K9" s="36">
        <v>110</v>
      </c>
      <c r="L9" s="36">
        <v>110</v>
      </c>
      <c r="M9" s="37">
        <v>110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4">
        <v>116</v>
      </c>
      <c r="C10" s="35">
        <v>116</v>
      </c>
      <c r="D10" s="36">
        <v>111</v>
      </c>
      <c r="E10" s="36">
        <v>117</v>
      </c>
      <c r="F10" s="36">
        <v>117</v>
      </c>
      <c r="G10" s="36">
        <v>117</v>
      </c>
      <c r="H10" s="36">
        <v>117</v>
      </c>
      <c r="I10" s="36">
        <v>117</v>
      </c>
      <c r="J10" s="36">
        <v>117</v>
      </c>
      <c r="K10" s="36">
        <v>117</v>
      </c>
      <c r="L10" s="36">
        <v>117</v>
      </c>
      <c r="M10" s="37">
        <v>117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36</v>
      </c>
      <c r="B11" s="34">
        <v>114</v>
      </c>
      <c r="C11" s="35">
        <v>114</v>
      </c>
      <c r="D11" s="36">
        <v>114.5</v>
      </c>
      <c r="E11" s="36">
        <v>113</v>
      </c>
      <c r="F11" s="36">
        <v>113</v>
      </c>
      <c r="G11" s="36">
        <v>113</v>
      </c>
      <c r="H11" s="36">
        <v>112</v>
      </c>
      <c r="I11" s="36">
        <v>112</v>
      </c>
      <c r="J11" s="36">
        <v>112</v>
      </c>
      <c r="K11" s="36">
        <v>112</v>
      </c>
      <c r="L11" s="36">
        <v>112</v>
      </c>
      <c r="M11" s="37">
        <v>112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4">
        <v>114</v>
      </c>
      <c r="C12" s="35">
        <v>114</v>
      </c>
      <c r="D12" s="36">
        <v>114.5</v>
      </c>
      <c r="E12" s="36">
        <v>113</v>
      </c>
      <c r="F12" s="36">
        <v>113</v>
      </c>
      <c r="G12" s="36">
        <v>113</v>
      </c>
      <c r="H12" s="36">
        <v>112</v>
      </c>
      <c r="I12" s="36">
        <v>112</v>
      </c>
      <c r="J12" s="36">
        <v>112</v>
      </c>
      <c r="K12" s="36">
        <v>112</v>
      </c>
      <c r="L12" s="36">
        <v>112</v>
      </c>
      <c r="M12" s="37">
        <v>112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4">
        <v>120</v>
      </c>
      <c r="C13" s="35">
        <v>117.5</v>
      </c>
      <c r="D13" s="36">
        <v>119.5</v>
      </c>
      <c r="E13" s="36">
        <v>117.5</v>
      </c>
      <c r="F13" s="36">
        <v>117.5</v>
      </c>
      <c r="G13" s="36">
        <v>115.5</v>
      </c>
      <c r="H13" s="36">
        <v>114</v>
      </c>
      <c r="I13" s="36">
        <v>111</v>
      </c>
      <c r="J13" s="36">
        <v>111</v>
      </c>
      <c r="K13" s="36">
        <v>111</v>
      </c>
      <c r="L13" s="36">
        <v>111</v>
      </c>
      <c r="M13" s="37">
        <v>111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4">
        <v>132.5</v>
      </c>
      <c r="C14" s="35">
        <v>130</v>
      </c>
      <c r="D14" s="36">
        <v>136</v>
      </c>
      <c r="E14" s="36">
        <v>129</v>
      </c>
      <c r="F14" s="36">
        <v>128.5</v>
      </c>
      <c r="G14" s="36">
        <v>128.5</v>
      </c>
      <c r="H14" s="36">
        <v>130.5</v>
      </c>
      <c r="I14" s="36">
        <v>129</v>
      </c>
      <c r="J14" s="36">
        <v>130</v>
      </c>
      <c r="K14" s="36">
        <v>128.5</v>
      </c>
      <c r="L14" s="36">
        <v>128</v>
      </c>
      <c r="M14" s="37">
        <v>130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4">
        <v>127</v>
      </c>
      <c r="C15" s="35">
        <v>122</v>
      </c>
      <c r="D15" s="36">
        <v>124</v>
      </c>
      <c r="E15" s="36">
        <v>128</v>
      </c>
      <c r="F15" s="36">
        <v>125</v>
      </c>
      <c r="G15" s="36">
        <v>113</v>
      </c>
      <c r="H15" s="36">
        <v>123</v>
      </c>
      <c r="I15" s="36">
        <v>122</v>
      </c>
      <c r="J15" s="36">
        <v>123</v>
      </c>
      <c r="K15" s="36">
        <v>123</v>
      </c>
      <c r="L15" s="36">
        <v>122</v>
      </c>
      <c r="M15" s="37">
        <v>123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4">
        <v>124.5</v>
      </c>
      <c r="C16" s="35">
        <v>118.5</v>
      </c>
      <c r="D16" s="36">
        <v>117.5</v>
      </c>
      <c r="E16" s="36">
        <v>126</v>
      </c>
      <c r="F16" s="36">
        <v>119.5</v>
      </c>
      <c r="G16" s="36">
        <v>117</v>
      </c>
      <c r="H16" s="36">
        <v>118.5</v>
      </c>
      <c r="I16" s="36">
        <v>118.5</v>
      </c>
      <c r="J16" s="36">
        <v>118.5</v>
      </c>
      <c r="K16" s="36">
        <v>118.5</v>
      </c>
      <c r="L16" s="36">
        <v>118.5</v>
      </c>
      <c r="M16" s="37">
        <v>118.5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4">
        <v>134</v>
      </c>
      <c r="C17" s="35">
        <v>132</v>
      </c>
      <c r="D17" s="36">
        <v>138</v>
      </c>
      <c r="E17" s="36">
        <v>135.5</v>
      </c>
      <c r="F17" s="36">
        <v>134.5</v>
      </c>
      <c r="G17" s="36">
        <v>134.5</v>
      </c>
      <c r="H17" s="36">
        <v>135.5</v>
      </c>
      <c r="I17" s="36">
        <v>135.5</v>
      </c>
      <c r="J17" s="36">
        <v>135.5</v>
      </c>
      <c r="K17" s="36">
        <v>135.5</v>
      </c>
      <c r="L17" s="36">
        <v>134.5</v>
      </c>
      <c r="M17" s="37">
        <v>134.5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4">
        <v>134</v>
      </c>
      <c r="C18" s="35">
        <v>134</v>
      </c>
      <c r="D18" s="36">
        <v>135</v>
      </c>
      <c r="E18" s="36">
        <v>141</v>
      </c>
      <c r="F18" s="36">
        <v>135</v>
      </c>
      <c r="G18" s="36">
        <v>132</v>
      </c>
      <c r="H18" s="36">
        <v>132</v>
      </c>
      <c r="I18" s="36">
        <v>132</v>
      </c>
      <c r="J18" s="36">
        <v>132</v>
      </c>
      <c r="K18" s="36">
        <v>132</v>
      </c>
      <c r="L18" s="36">
        <v>132</v>
      </c>
      <c r="M18" s="37">
        <v>130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4">
        <v>140.33333333333334</v>
      </c>
      <c r="C19" s="35">
        <v>136.5</v>
      </c>
      <c r="D19" s="36">
        <v>143.5</v>
      </c>
      <c r="E19" s="36">
        <v>135</v>
      </c>
      <c r="F19" s="36">
        <v>135.66666666666666</v>
      </c>
      <c r="G19" s="36">
        <v>136.33333333333334</v>
      </c>
      <c r="H19" s="36">
        <v>138.33333333333334</v>
      </c>
      <c r="I19" s="36">
        <v>136.66666666666666</v>
      </c>
      <c r="J19" s="36">
        <v>137</v>
      </c>
      <c r="K19" s="36">
        <v>136</v>
      </c>
      <c r="L19" s="36">
        <v>135.33333333333334</v>
      </c>
      <c r="M19" s="37">
        <v>136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4">
        <v>140</v>
      </c>
      <c r="C20" s="35">
        <v>140</v>
      </c>
      <c r="D20" s="36">
        <v>140</v>
      </c>
      <c r="E20" s="36">
        <v>140</v>
      </c>
      <c r="F20" s="36">
        <v>140</v>
      </c>
      <c r="G20" s="36">
        <v>140</v>
      </c>
      <c r="H20" s="36">
        <v>130</v>
      </c>
      <c r="I20" s="36">
        <v>135</v>
      </c>
      <c r="J20" s="36">
        <v>140</v>
      </c>
      <c r="K20" s="36">
        <v>140</v>
      </c>
      <c r="L20" s="36">
        <v>140</v>
      </c>
      <c r="M20" s="37">
        <v>140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4">
        <v>141.75</v>
      </c>
      <c r="C21" s="35">
        <v>141.25</v>
      </c>
      <c r="D21" s="36">
        <v>147</v>
      </c>
      <c r="E21" s="36">
        <v>142.5</v>
      </c>
      <c r="F21" s="36">
        <v>142.5</v>
      </c>
      <c r="G21" s="36">
        <v>143</v>
      </c>
      <c r="H21" s="36">
        <v>142.75</v>
      </c>
      <c r="I21" s="36">
        <v>143.25</v>
      </c>
      <c r="J21" s="36">
        <v>143.75</v>
      </c>
      <c r="K21" s="36">
        <v>146.5</v>
      </c>
      <c r="L21" s="36">
        <v>146.5</v>
      </c>
      <c r="M21" s="37">
        <v>146.5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4">
        <v>150</v>
      </c>
      <c r="C22" s="35">
        <v>150</v>
      </c>
      <c r="D22" s="36">
        <v>145</v>
      </c>
      <c r="E22" s="36">
        <v>150</v>
      </c>
      <c r="F22" s="36">
        <v>150</v>
      </c>
      <c r="G22" s="36">
        <v>150</v>
      </c>
      <c r="H22" s="36">
        <v>150</v>
      </c>
      <c r="I22" s="36">
        <v>150</v>
      </c>
      <c r="J22" s="36">
        <v>150</v>
      </c>
      <c r="K22" s="36">
        <v>150</v>
      </c>
      <c r="L22" s="36">
        <v>150</v>
      </c>
      <c r="M22" s="37">
        <v>150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4">
        <v>150</v>
      </c>
      <c r="C23" s="35">
        <v>150</v>
      </c>
      <c r="D23" s="36">
        <v>150</v>
      </c>
      <c r="E23" s="36">
        <v>150</v>
      </c>
      <c r="F23" s="36">
        <v>150</v>
      </c>
      <c r="G23" s="36">
        <v>150</v>
      </c>
      <c r="H23" s="36">
        <v>150</v>
      </c>
      <c r="I23" s="36">
        <v>150</v>
      </c>
      <c r="J23" s="36">
        <v>150</v>
      </c>
      <c r="K23" s="36">
        <v>150</v>
      </c>
      <c r="L23" s="36">
        <v>150</v>
      </c>
      <c r="M23" s="37">
        <v>150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4">
        <v>148</v>
      </c>
      <c r="C24" s="35">
        <v>144</v>
      </c>
      <c r="D24" s="36">
        <v>154</v>
      </c>
      <c r="E24" s="36">
        <v>146</v>
      </c>
      <c r="F24" s="36">
        <v>146</v>
      </c>
      <c r="G24" s="36">
        <v>147</v>
      </c>
      <c r="H24" s="36">
        <v>148</v>
      </c>
      <c r="I24" s="36">
        <v>147</v>
      </c>
      <c r="J24" s="36">
        <v>147</v>
      </c>
      <c r="K24" s="36">
        <v>146</v>
      </c>
      <c r="L24" s="36">
        <v>146</v>
      </c>
      <c r="M24" s="37">
        <v>147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4">
        <v>134.06666666666666</v>
      </c>
      <c r="C25" s="35">
        <v>131.13333333333333</v>
      </c>
      <c r="D25" s="36">
        <v>135.26666666666668</v>
      </c>
      <c r="E25" s="36">
        <v>136.96666666666667</v>
      </c>
      <c r="F25" s="36">
        <v>134.33333333333334</v>
      </c>
      <c r="G25" s="36">
        <v>134.66666666666666</v>
      </c>
      <c r="H25" s="36">
        <v>133.33333333333334</v>
      </c>
      <c r="I25" s="36">
        <v>133.16666666666666</v>
      </c>
      <c r="J25" s="36">
        <v>133.83333333333334</v>
      </c>
      <c r="K25" s="36">
        <v>133.6</v>
      </c>
      <c r="L25" s="36">
        <v>133.26666666666668</v>
      </c>
      <c r="M25" s="37">
        <v>133.93333333333334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4">
        <v>140</v>
      </c>
      <c r="C26" s="41">
        <v>140</v>
      </c>
      <c r="D26" s="36">
        <v>156</v>
      </c>
      <c r="E26" s="36">
        <v>156</v>
      </c>
      <c r="F26" s="36">
        <v>134</v>
      </c>
      <c r="G26" s="36">
        <v>134</v>
      </c>
      <c r="H26" s="36">
        <v>134</v>
      </c>
      <c r="I26" s="36">
        <v>134</v>
      </c>
      <c r="J26" s="36">
        <v>134</v>
      </c>
      <c r="K26" s="36">
        <v>134</v>
      </c>
      <c r="L26" s="36">
        <v>134</v>
      </c>
      <c r="M26" s="37">
        <v>134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0" t="s">
        <v>4</v>
      </c>
      <c r="B27" s="42">
        <f t="shared" ref="B27:L27" si="0">IF(SUM(B5:B25)&gt;0,AVERAGE(B5:B25),"")</f>
        <v>130.75476190476189</v>
      </c>
      <c r="C27" s="43">
        <f t="shared" si="0"/>
        <v>129.34920634920633</v>
      </c>
      <c r="D27" s="43">
        <f t="shared" si="0"/>
        <v>131.17698412698414</v>
      </c>
      <c r="E27" s="43">
        <f t="shared" si="0"/>
        <v>131.36507936507937</v>
      </c>
      <c r="F27" s="43">
        <f t="shared" si="0"/>
        <v>129.90238095238095</v>
      </c>
      <c r="G27" s="43">
        <f t="shared" si="0"/>
        <v>128.77142857142857</v>
      </c>
      <c r="H27" s="43">
        <f t="shared" si="0"/>
        <v>128.96984126984128</v>
      </c>
      <c r="I27" s="43">
        <f t="shared" si="0"/>
        <v>128.715873015873</v>
      </c>
      <c r="J27" s="43">
        <f t="shared" si="0"/>
        <v>129.12063492063493</v>
      </c>
      <c r="K27" s="43">
        <f t="shared" si="0"/>
        <v>129.0738095238095</v>
      </c>
      <c r="L27" s="43">
        <f t="shared" si="0"/>
        <v>128.85952380952381</v>
      </c>
      <c r="M27" s="44">
        <f>IF(SUM(M5:M25)&gt;0,AVERAGE(M5:M25),"")</f>
        <v>128.79206349206348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0" t="s">
        <v>5</v>
      </c>
      <c r="B28" s="42">
        <v>100.3</v>
      </c>
      <c r="C28" s="43">
        <v>97.4</v>
      </c>
      <c r="D28" s="43">
        <v>98.2</v>
      </c>
      <c r="E28" s="43">
        <v>100.1</v>
      </c>
      <c r="F28" s="43">
        <v>97.5</v>
      </c>
      <c r="G28" s="43">
        <v>99.5</v>
      </c>
      <c r="H28" s="43">
        <v>96.6</v>
      </c>
      <c r="I28" s="43">
        <v>97.9</v>
      </c>
      <c r="J28" s="43">
        <v>98.7</v>
      </c>
      <c r="K28" s="43">
        <v>98.7</v>
      </c>
      <c r="L28" s="43">
        <v>96.3</v>
      </c>
      <c r="M28" s="44">
        <v>98.1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0" t="s">
        <v>6</v>
      </c>
      <c r="B29" s="42">
        <f>IF(SUM(B5:B25)&gt;0,B27-B28,"")</f>
        <v>30.454761904761895</v>
      </c>
      <c r="C29" s="43">
        <f>IF(SUM(C5:C25)&gt;0,C27-C28,"")</f>
        <v>31.949206349206321</v>
      </c>
      <c r="D29" s="43">
        <f t="shared" ref="D29:M29" si="1">IF(SUM(D5:D25)&gt;0,D27-D28,"")</f>
        <v>32.976984126984135</v>
      </c>
      <c r="E29" s="43">
        <f t="shared" si="1"/>
        <v>31.265079365079373</v>
      </c>
      <c r="F29" s="43">
        <f t="shared" si="1"/>
        <v>32.402380952380952</v>
      </c>
      <c r="G29" s="43">
        <f t="shared" si="1"/>
        <v>29.271428571428572</v>
      </c>
      <c r="H29" s="43">
        <f t="shared" si="1"/>
        <v>32.369841269841288</v>
      </c>
      <c r="I29" s="43">
        <f t="shared" si="1"/>
        <v>30.815873015872995</v>
      </c>
      <c r="J29" s="43">
        <f t="shared" si="1"/>
        <v>30.420634920634924</v>
      </c>
      <c r="K29" s="43">
        <f t="shared" si="1"/>
        <v>30.373809523809499</v>
      </c>
      <c r="L29" s="43">
        <f t="shared" si="1"/>
        <v>32.55952380952381</v>
      </c>
      <c r="M29" s="44">
        <f t="shared" si="1"/>
        <v>30.692063492063482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>
      <c r="A30" s="11" t="s">
        <v>7</v>
      </c>
      <c r="B30" s="45">
        <f>IF(SUM(B5:B25)&gt;0,B27/B28,"")</f>
        <v>1.3036367089208565</v>
      </c>
      <c r="C30" s="51">
        <f>IF(SUM(C5:C25)&gt;0,C27/C28,"")</f>
        <v>1.3280205990678267</v>
      </c>
      <c r="D30" s="51">
        <f t="shared" ref="D30:M30" si="2">IF(SUM(D5:D25)&gt;0,D27/D28,"")</f>
        <v>1.3358145023114474</v>
      </c>
      <c r="E30" s="51">
        <f t="shared" si="2"/>
        <v>1.3123384551955981</v>
      </c>
      <c r="F30" s="51">
        <f t="shared" si="2"/>
        <v>1.3323321123321124</v>
      </c>
      <c r="G30" s="51">
        <f t="shared" si="2"/>
        <v>1.2941852117731514</v>
      </c>
      <c r="H30" s="51">
        <f t="shared" si="2"/>
        <v>1.3350915245325186</v>
      </c>
      <c r="I30" s="51">
        <f t="shared" si="2"/>
        <v>1.3147688765666292</v>
      </c>
      <c r="J30" s="51">
        <f t="shared" si="2"/>
        <v>1.3082131197632718</v>
      </c>
      <c r="K30" s="51">
        <f t="shared" si="2"/>
        <v>1.3077386983162056</v>
      </c>
      <c r="L30" s="51">
        <f t="shared" si="2"/>
        <v>1.338105127824754</v>
      </c>
      <c r="M30" s="52">
        <f t="shared" si="2"/>
        <v>1.3128650712748571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9.2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當山</cp:lastModifiedBy>
  <cp:lastPrinted>2023-05-16T07:57:49Z</cp:lastPrinted>
  <dcterms:created xsi:type="dcterms:W3CDTF">2015-05-15T04:00:09Z</dcterms:created>
  <dcterms:modified xsi:type="dcterms:W3CDTF">2023-05-18T00:10:26Z</dcterms:modified>
</cp:coreProperties>
</file>