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C:\Users\yonabaru368\Desktop\経営比較分析表\"/>
    </mc:Choice>
  </mc:AlternateContent>
  <xr:revisionPtr revIDLastSave="0" documentId="13_ncr:1_{BF06A08F-A261-4452-B321-1F9D192BC0BF}" xr6:coauthVersionLast="43" xr6:coauthVersionMax="43" xr10:uidLastSave="{00000000-0000-0000-0000-000000000000}"/>
  <workbookProtection workbookAlgorithmName="SHA-512" workbookHashValue="hL9oa3TiLwCPxzYo6Ep6vaS+aLSC4qMU42YgudeIxL1eqtVpZHVX+upOuNimUUdVWfe2MQqXu04s1uwCqiLkqg==" workbookSaltValue="AsNr179lMBe5wuysyC7CxA==" workbookSpinCount="100000" lockStructure="1"/>
  <bookViews>
    <workbookView xWindow="-120" yWindow="-120" windowWidth="20730" windowHeight="111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Q6" i="5"/>
  <c r="W10" i="4" s="1"/>
  <c r="P6" i="5"/>
  <c r="P10" i="4" s="1"/>
  <c r="O6" i="5"/>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K86" i="4"/>
  <c r="I86" i="4"/>
  <c r="AT10" i="4"/>
  <c r="AL10" i="4"/>
  <c r="AD10" i="4"/>
  <c r="I10" i="4"/>
  <c r="B10" i="4"/>
  <c r="I8" i="4"/>
</calcChain>
</file>

<file path=xl/sharedStrings.xml><?xml version="1.0" encoding="utf-8"?>
<sst xmlns="http://schemas.openxmlformats.org/spreadsheetml/2006/main" count="241" uniqueCount="119">
  <si>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</si>
  <si>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</si>
  <si>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</si>
  <si>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</si>
  <si>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</si>
  <si>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</si>
  <si>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</si>
  <si>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</si>
  <si>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</si>
  <si>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</si>
  <si>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</si>
  <si>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</si>
  <si>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</si>
  <si>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</si>
  <si>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</si>
  <si>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</si>
  <si>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</si>
  <si>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</si>
  <si>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</si>
  <si>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</si>
  <si>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</si>
  <si>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</si>
  <si>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</si>
  <si>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</si>
  <si>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</si>
  <si>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</si>
  <si>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</si>
  <si>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</si>
  <si>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</si>
  <si>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</si>
  <si>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</si>
  <si>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</si>
  <si>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</si>
  <si>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</si>
  <si>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</si>
  <si>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</si>
  <si>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</si>
  <si>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</si>
  <si>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</si>
  <si>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</si>
  <si>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</si>
  <si>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</si>
  <si>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</si>
  <si>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</si>
  <si>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</si>
  <si>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</si>
  <si>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</si>
  <si>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</si>
  <si>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</si>
  <si>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</si>
  <si>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</si>
  <si>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</si>
  <si>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</si>
  <si>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</si>
  <si>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</si>
  <si>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</si>
  <si>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</si>
  <si>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</si>
  <si>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</si>
  <si>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</si>
  <si>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</si>
  <si>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</si>
  <si>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</si>
  <si>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</si>
  <si>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</si>
  <si>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</si>
  <si>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</si>
  <si>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</si>
  <si>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</si>
  <si>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</si>
  <si>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</si>
  <si>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</si>
  <si>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</si>
  <si>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</si>
  <si>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</si>
  <si>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</si>
  <si>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</si>
  <si>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</si>
  <si>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</si>
  <si>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</si>
  <si>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</si>
  <si>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</si>
  <si>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</si>
  <si>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</si>
  <si>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</si>
  <si>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</si>
  <si>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</si>
  <si>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</si>
  <si>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</si>
  <si>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</si>
  <si>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</si>
  <si>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</si>
  <si>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</si>
  <si>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</si>
  <si>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</si>
  <si>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</si>
  <si>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</si>
  <si>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</si>
  <si>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与那原町</t>
  </si>
  <si>
    <t>法非適用</t>
  </si>
  <si>
    <t>下水道事業</t>
  </si>
  <si>
    <t>公共下水道</t>
  </si>
  <si>
    <t>Cb2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</si>
  <si>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</si>
  <si>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</si>
  <si>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</si>
  <si>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</si>
  <si>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</si>
  <si>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</si>
  <si>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</si>
  <si>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</si>
  <si>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</si>
  <si>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</si>
  <si>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</si>
  <si>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</si>
  <si>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</si>
  <si>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町の公共下水道事業は、一般会計から繰入金に頼った経営を実施している状況となっているので、今後は公営企業法による独立採算の原則を意識した経営を行う必要がある。その為にも、今後は人口増減等の社会情勢の変化に合わせた事業計画の見直しや経費削減、下水道使用料の改定等を含め検討しなければならない。水洗化率については個別訪問等を継続して実施し接続件数を増加させ、今後も下水道事業の経営改善に対する一層の努力が必要である。</t>
    <rPh sb="1" eb="3">
      <t>ホンチョウ</t>
    </rPh>
    <rPh sb="4" eb="6">
      <t>コウキョウ</t>
    </rPh>
    <rPh sb="6" eb="9">
      <t>ゲスイドウ</t>
    </rPh>
    <rPh sb="9" eb="11">
      <t>ジギョウ</t>
    </rPh>
    <rPh sb="13" eb="15">
      <t>イッパン</t>
    </rPh>
    <rPh sb="15" eb="17">
      <t>カイケイ</t>
    </rPh>
    <rPh sb="19" eb="21">
      <t>クリイレ</t>
    </rPh>
    <rPh sb="21" eb="22">
      <t>キン</t>
    </rPh>
    <rPh sb="23" eb="24">
      <t>タヨ</t>
    </rPh>
    <rPh sb="26" eb="28">
      <t>ケイエイ</t>
    </rPh>
    <rPh sb="29" eb="31">
      <t>ジッシ</t>
    </rPh>
    <rPh sb="35" eb="37">
      <t>ジョウキョウ</t>
    </rPh>
    <rPh sb="46" eb="48">
      <t>コンゴ</t>
    </rPh>
    <rPh sb="49" eb="51">
      <t>コウエイ</t>
    </rPh>
    <rPh sb="51" eb="53">
      <t>キギョウ</t>
    </rPh>
    <rPh sb="53" eb="54">
      <t>ホウ</t>
    </rPh>
    <rPh sb="57" eb="59">
      <t>ドクリツ</t>
    </rPh>
    <rPh sb="59" eb="61">
      <t>サイサン</t>
    </rPh>
    <rPh sb="62" eb="64">
      <t>ゲンソク</t>
    </rPh>
    <rPh sb="65" eb="67">
      <t>イシキ</t>
    </rPh>
    <rPh sb="69" eb="71">
      <t>ケイエイ</t>
    </rPh>
    <rPh sb="72" eb="73">
      <t>オコナ</t>
    </rPh>
    <rPh sb="74" eb="76">
      <t>ヒツヨウ</t>
    </rPh>
    <rPh sb="82" eb="83">
      <t>タメ</t>
    </rPh>
    <rPh sb="86" eb="88">
      <t>コンゴ</t>
    </rPh>
    <rPh sb="89" eb="91">
      <t>ジンコウ</t>
    </rPh>
    <rPh sb="91" eb="93">
      <t>ゾウゲン</t>
    </rPh>
    <rPh sb="93" eb="94">
      <t>トウ</t>
    </rPh>
    <rPh sb="95" eb="97">
      <t>シャカイ</t>
    </rPh>
    <rPh sb="97" eb="99">
      <t>ジョウセイ</t>
    </rPh>
    <rPh sb="100" eb="102">
      <t>ヘンカ</t>
    </rPh>
    <rPh sb="103" eb="104">
      <t>ア</t>
    </rPh>
    <rPh sb="107" eb="109">
      <t>ジギョウ</t>
    </rPh>
    <rPh sb="109" eb="111">
      <t>ケイカク</t>
    </rPh>
    <rPh sb="112" eb="114">
      <t>ミナオ</t>
    </rPh>
    <rPh sb="116" eb="118">
      <t>ケイヒ</t>
    </rPh>
    <rPh sb="118" eb="120">
      <t>サクゲン</t>
    </rPh>
    <rPh sb="121" eb="124">
      <t>ゲスイドウ</t>
    </rPh>
    <rPh sb="124" eb="127">
      <t>シヨウリョウ</t>
    </rPh>
    <rPh sb="128" eb="130">
      <t>カイテイ</t>
    </rPh>
    <rPh sb="130" eb="131">
      <t>トウ</t>
    </rPh>
    <rPh sb="132" eb="133">
      <t>フク</t>
    </rPh>
    <rPh sb="134" eb="136">
      <t>ケントウ</t>
    </rPh>
    <rPh sb="146" eb="149">
      <t>スイセンカ</t>
    </rPh>
    <rPh sb="149" eb="150">
      <t>リツ</t>
    </rPh>
    <rPh sb="155" eb="157">
      <t>コベツ</t>
    </rPh>
    <rPh sb="157" eb="159">
      <t>ホウモン</t>
    </rPh>
    <rPh sb="159" eb="160">
      <t>トウ</t>
    </rPh>
    <rPh sb="161" eb="163">
      <t>ケイゾク</t>
    </rPh>
    <rPh sb="165" eb="167">
      <t>ジッシ</t>
    </rPh>
    <rPh sb="168" eb="170">
      <t>セツゾク</t>
    </rPh>
    <rPh sb="170" eb="172">
      <t>ケンスウ</t>
    </rPh>
    <rPh sb="173" eb="175">
      <t>ゾウカ</t>
    </rPh>
    <rPh sb="178" eb="180">
      <t>コンゴ</t>
    </rPh>
    <rPh sb="181" eb="184">
      <t>ゲスイドウ</t>
    </rPh>
    <rPh sb="184" eb="186">
      <t>ジギョウ</t>
    </rPh>
    <rPh sb="187" eb="189">
      <t>ケイエイ</t>
    </rPh>
    <rPh sb="189" eb="191">
      <t>カイゼン</t>
    </rPh>
    <rPh sb="192" eb="193">
      <t>タイ</t>
    </rPh>
    <rPh sb="195" eb="197">
      <t>イッソウ</t>
    </rPh>
    <rPh sb="198" eb="200">
      <t>ドリョク</t>
    </rPh>
    <rPh sb="201" eb="203">
      <t>ヒツヨウ</t>
    </rPh>
    <phoneticPr fontId="4"/>
  </si>
  <si>
    <t>①総収入の料金収入は、地方償還金等の返済により他会計繰入金が増加し繰入金への依存が高い。単年度の収入が100％未満なので赤字であり、下水道使用料金の見直しや事業費の縮小、経営改善が必要である。　　　　　　　　　　　　　　　　　　　　④企業債残高対事業規模比率は、下水道使用料金収入に対する企業債残高の割合であり、本町の公共下水道事業はまだ整備途中である為、企業債残高も増加傾向なので、早期の整備に努める必要がある。　　　　　　⑤H14年度より公共下水道事業の供用開始を行ってはいるが、今後は使用料改定の検討が必要であるが、水洗化率が低迷し料金収入が減少する懸念のある事から慎重な判断が必要である。今後も水洗化率の向上に努める。　　　　　　　　　　　　　　　　　　⑥汚水処理原価は、有水量1㎥当たりの汚水処理に要した費用を表した指標であり、本町は類似団体平均値より高く、効率的な汚水処理実施の為にも水洗化率を向上させ有水水量を増加させる必要がある。　⑧年々水洗化率は上昇しているが、全国平均には及ばないが、今後も引き続き普及活動を継続し、水洗化率の向上に努める。</t>
    <rPh sb="1" eb="4">
      <t>ソウシュウニュウ</t>
    </rPh>
    <rPh sb="5" eb="7">
      <t>リョウキン</t>
    </rPh>
    <rPh sb="7" eb="9">
      <t>シュウニュウ</t>
    </rPh>
    <rPh sb="11" eb="13">
      <t>チホウ</t>
    </rPh>
    <rPh sb="13" eb="15">
      <t>ショウカン</t>
    </rPh>
    <rPh sb="15" eb="16">
      <t>キン</t>
    </rPh>
    <rPh sb="16" eb="17">
      <t>トウ</t>
    </rPh>
    <rPh sb="18" eb="20">
      <t>ヘンサイ</t>
    </rPh>
    <rPh sb="23" eb="24">
      <t>タ</t>
    </rPh>
    <rPh sb="24" eb="26">
      <t>カイケイ</t>
    </rPh>
    <rPh sb="26" eb="28">
      <t>クリイレ</t>
    </rPh>
    <rPh sb="28" eb="29">
      <t>キン</t>
    </rPh>
    <rPh sb="30" eb="32">
      <t>ゾウカ</t>
    </rPh>
    <rPh sb="33" eb="35">
      <t>クリイレ</t>
    </rPh>
    <rPh sb="35" eb="36">
      <t>キン</t>
    </rPh>
    <rPh sb="38" eb="40">
      <t>イゾン</t>
    </rPh>
    <rPh sb="41" eb="42">
      <t>タカ</t>
    </rPh>
    <rPh sb="44" eb="47">
      <t>タンネンド</t>
    </rPh>
    <rPh sb="48" eb="50">
      <t>シュウニュウ</t>
    </rPh>
    <rPh sb="55" eb="57">
      <t>ミマン</t>
    </rPh>
    <rPh sb="60" eb="62">
      <t>アカジ</t>
    </rPh>
    <rPh sb="66" eb="69">
      <t>ゲスイドウ</t>
    </rPh>
    <rPh sb="69" eb="72">
      <t>シヨウリョウ</t>
    </rPh>
    <rPh sb="72" eb="73">
      <t>キン</t>
    </rPh>
    <rPh sb="74" eb="76">
      <t>ミナオ</t>
    </rPh>
    <rPh sb="78" eb="81">
      <t>ジギョウヒ</t>
    </rPh>
    <rPh sb="82" eb="84">
      <t>シュクショウ</t>
    </rPh>
    <rPh sb="85" eb="87">
      <t>ケイエイ</t>
    </rPh>
    <rPh sb="87" eb="89">
      <t>カイゼン</t>
    </rPh>
    <rPh sb="90" eb="92">
      <t>ヒツヨウ</t>
    </rPh>
    <rPh sb="117" eb="119">
      <t>キギョウ</t>
    </rPh>
    <rPh sb="119" eb="120">
      <t>サイ</t>
    </rPh>
    <rPh sb="120" eb="122">
      <t>ザンダカ</t>
    </rPh>
    <rPh sb="122" eb="123">
      <t>タイ</t>
    </rPh>
    <rPh sb="123" eb="125">
      <t>ジギョウ</t>
    </rPh>
    <rPh sb="125" eb="127">
      <t>キボ</t>
    </rPh>
    <rPh sb="127" eb="129">
      <t>ヒリツ</t>
    </rPh>
    <rPh sb="131" eb="134">
      <t>ゲスイドウ</t>
    </rPh>
    <rPh sb="134" eb="137">
      <t>シヨウリョウ</t>
    </rPh>
    <rPh sb="137" eb="138">
      <t>キン</t>
    </rPh>
    <rPh sb="138" eb="140">
      <t>シュウニュウ</t>
    </rPh>
    <rPh sb="141" eb="142">
      <t>タイ</t>
    </rPh>
    <rPh sb="144" eb="146">
      <t>キギョウ</t>
    </rPh>
    <rPh sb="146" eb="147">
      <t>サイ</t>
    </rPh>
    <rPh sb="147" eb="149">
      <t>ザンダカ</t>
    </rPh>
    <rPh sb="150" eb="152">
      <t>ワリアイ</t>
    </rPh>
    <rPh sb="156" eb="158">
      <t>ホンチョウ</t>
    </rPh>
    <rPh sb="159" eb="161">
      <t>コウキョウ</t>
    </rPh>
    <rPh sb="161" eb="164">
      <t>ゲスイドウ</t>
    </rPh>
    <rPh sb="164" eb="166">
      <t>ジギョウ</t>
    </rPh>
    <rPh sb="169" eb="171">
      <t>セイビ</t>
    </rPh>
    <rPh sb="171" eb="173">
      <t>トチュウ</t>
    </rPh>
    <rPh sb="176" eb="177">
      <t>タメ</t>
    </rPh>
    <rPh sb="178" eb="180">
      <t>キギョウ</t>
    </rPh>
    <rPh sb="180" eb="181">
      <t>サイ</t>
    </rPh>
    <rPh sb="181" eb="183">
      <t>ザンダカ</t>
    </rPh>
    <rPh sb="184" eb="186">
      <t>ゾウカ</t>
    </rPh>
    <rPh sb="186" eb="188">
      <t>ケイコウ</t>
    </rPh>
    <rPh sb="192" eb="194">
      <t>ソウキ</t>
    </rPh>
    <rPh sb="195" eb="197">
      <t>セイビ</t>
    </rPh>
    <rPh sb="198" eb="199">
      <t>ツト</t>
    </rPh>
    <rPh sb="201" eb="203">
      <t>ヒツヨウ</t>
    </rPh>
    <rPh sb="217" eb="219">
      <t>ネンド</t>
    </rPh>
    <rPh sb="221" eb="223">
      <t>コウキョウ</t>
    </rPh>
    <rPh sb="223" eb="226">
      <t>ゲスイドウ</t>
    </rPh>
    <rPh sb="226" eb="228">
      <t>ジギョウ</t>
    </rPh>
    <rPh sb="229" eb="231">
      <t>キョウヨウ</t>
    </rPh>
    <rPh sb="231" eb="233">
      <t>カイシ</t>
    </rPh>
    <rPh sb="234" eb="235">
      <t>オコナ</t>
    </rPh>
    <rPh sb="242" eb="244">
      <t>コンゴ</t>
    </rPh>
    <rPh sb="245" eb="248">
      <t>シヨウリョウ</t>
    </rPh>
    <rPh sb="248" eb="250">
      <t>カイテイ</t>
    </rPh>
    <rPh sb="251" eb="253">
      <t>ケントウ</t>
    </rPh>
    <rPh sb="254" eb="256">
      <t>ヒツヨウ</t>
    </rPh>
    <rPh sb="261" eb="264">
      <t>スイセンカ</t>
    </rPh>
    <rPh sb="264" eb="265">
      <t>リツ</t>
    </rPh>
    <rPh sb="266" eb="268">
      <t>テイメイ</t>
    </rPh>
    <rPh sb="269" eb="271">
      <t>リョウキン</t>
    </rPh>
    <rPh sb="271" eb="273">
      <t>シュウニュウ</t>
    </rPh>
    <rPh sb="274" eb="276">
      <t>ゲンショウ</t>
    </rPh>
    <rPh sb="278" eb="280">
      <t>ケネン</t>
    </rPh>
    <rPh sb="283" eb="284">
      <t>コト</t>
    </rPh>
    <rPh sb="286" eb="288">
      <t>シンチョウ</t>
    </rPh>
    <rPh sb="289" eb="291">
      <t>ハンダン</t>
    </rPh>
    <rPh sb="292" eb="294">
      <t>ヒツヨウ</t>
    </rPh>
    <rPh sb="298" eb="300">
      <t>コンゴ</t>
    </rPh>
    <rPh sb="301" eb="304">
      <t>スイセンカ</t>
    </rPh>
    <rPh sb="304" eb="305">
      <t>リツ</t>
    </rPh>
    <rPh sb="306" eb="308">
      <t>コウジョウ</t>
    </rPh>
    <rPh sb="309" eb="310">
      <t>ツト</t>
    </rPh>
    <rPh sb="332" eb="334">
      <t>オスイ</t>
    </rPh>
    <rPh sb="334" eb="336">
      <t>ショリ</t>
    </rPh>
    <rPh sb="336" eb="338">
      <t>ゲンカ</t>
    </rPh>
    <rPh sb="340" eb="342">
      <t>ユウスイ</t>
    </rPh>
    <rPh sb="342" eb="343">
      <t>リョウ</t>
    </rPh>
    <rPh sb="345" eb="346">
      <t>ア</t>
    </rPh>
    <rPh sb="349" eb="351">
      <t>オスイ</t>
    </rPh>
    <rPh sb="351" eb="353">
      <t>ショリ</t>
    </rPh>
    <rPh sb="354" eb="355">
      <t>ヨウ</t>
    </rPh>
    <rPh sb="357" eb="359">
      <t>ヒヨウ</t>
    </rPh>
    <rPh sb="360" eb="361">
      <t>アラワ</t>
    </rPh>
    <rPh sb="363" eb="365">
      <t>シヒョウ</t>
    </rPh>
    <rPh sb="369" eb="371">
      <t>ホンチョウ</t>
    </rPh>
    <rPh sb="372" eb="374">
      <t>ルイジ</t>
    </rPh>
    <rPh sb="374" eb="376">
      <t>ダンタイ</t>
    </rPh>
    <rPh sb="376" eb="379">
      <t>ヘイキンチ</t>
    </rPh>
    <rPh sb="381" eb="382">
      <t>タカ</t>
    </rPh>
    <rPh sb="384" eb="387">
      <t>コウリツテキ</t>
    </rPh>
    <rPh sb="388" eb="390">
      <t>オスイ</t>
    </rPh>
    <rPh sb="390" eb="392">
      <t>ショリ</t>
    </rPh>
    <rPh sb="392" eb="394">
      <t>ジッシ</t>
    </rPh>
    <rPh sb="395" eb="396">
      <t>タメ</t>
    </rPh>
    <rPh sb="398" eb="401">
      <t>スイセンカ</t>
    </rPh>
    <rPh sb="401" eb="402">
      <t>リツ</t>
    </rPh>
    <rPh sb="403" eb="405">
      <t>コウジョウ</t>
    </rPh>
    <rPh sb="407" eb="409">
      <t>ユウスイ</t>
    </rPh>
    <rPh sb="409" eb="411">
      <t>スイリョウ</t>
    </rPh>
    <rPh sb="412" eb="414">
      <t>ゾウカ</t>
    </rPh>
    <rPh sb="417" eb="419">
      <t>ヒツヨウ</t>
    </rPh>
    <rPh sb="425" eb="427">
      <t>ネンネン</t>
    </rPh>
    <rPh sb="427" eb="430">
      <t>スイセンカ</t>
    </rPh>
    <rPh sb="430" eb="431">
      <t>リツ</t>
    </rPh>
    <rPh sb="432" eb="434">
      <t>ジョウショウ</t>
    </rPh>
    <rPh sb="440" eb="442">
      <t>ゼンコク</t>
    </rPh>
    <rPh sb="442" eb="444">
      <t>ヘイキン</t>
    </rPh>
    <rPh sb="446" eb="447">
      <t>オヨ</t>
    </rPh>
    <rPh sb="452" eb="454">
      <t>コンゴ</t>
    </rPh>
    <rPh sb="455" eb="456">
      <t>ヒ</t>
    </rPh>
    <rPh sb="457" eb="458">
      <t>ツヅ</t>
    </rPh>
    <rPh sb="459" eb="461">
      <t>フキュウ</t>
    </rPh>
    <rPh sb="461" eb="463">
      <t>カツドウ</t>
    </rPh>
    <rPh sb="464" eb="466">
      <t>ケイゾク</t>
    </rPh>
    <rPh sb="468" eb="470">
      <t>スイセン</t>
    </rPh>
    <rPh sb="470" eb="471">
      <t>カ</t>
    </rPh>
    <rPh sb="471" eb="472">
      <t>リツ</t>
    </rPh>
    <rPh sb="473" eb="475">
      <t>コウジョウ</t>
    </rPh>
    <rPh sb="476" eb="477">
      <t>ツト</t>
    </rPh>
    <phoneticPr fontId="4"/>
  </si>
  <si>
    <t>　本町の公共下水道事業においては、供用開始19年であり、比較的新しい為、令和2年度末の現段階では、経年による老朽化は見受けられない。ストックマネジメント計画を具体的な施設管理の目標及び長期的な改築事業の設定を行い、点検・調査計画を作成し、必要に応じて修繕・改築を行う。</t>
    <rPh sb="1" eb="3">
      <t>ホンチョウ</t>
    </rPh>
    <rPh sb="4" eb="6">
      <t>コウキョウ</t>
    </rPh>
    <rPh sb="6" eb="9">
      <t>ゲスイドウ</t>
    </rPh>
    <rPh sb="9" eb="11">
      <t>ジギョウ</t>
    </rPh>
    <rPh sb="17" eb="19">
      <t>キョウヨウ</t>
    </rPh>
    <rPh sb="19" eb="21">
      <t>カイシ</t>
    </rPh>
    <rPh sb="23" eb="24">
      <t>ネン</t>
    </rPh>
    <rPh sb="28" eb="31">
      <t>ヒカクテキ</t>
    </rPh>
    <rPh sb="31" eb="32">
      <t>アタラ</t>
    </rPh>
    <rPh sb="34" eb="35">
      <t>タメ</t>
    </rPh>
    <rPh sb="36" eb="38">
      <t>レイワ</t>
    </rPh>
    <rPh sb="39" eb="41">
      <t>ネンド</t>
    </rPh>
    <rPh sb="41" eb="42">
      <t>マツ</t>
    </rPh>
    <rPh sb="43" eb="46">
      <t>ゲンダンカイ</t>
    </rPh>
    <rPh sb="49" eb="51">
      <t>ケイネン</t>
    </rPh>
    <rPh sb="54" eb="57">
      <t>ロウキュウカ</t>
    </rPh>
    <rPh sb="58" eb="60">
      <t>ミウ</t>
    </rPh>
    <rPh sb="76" eb="78">
      <t>ケイカク</t>
    </rPh>
    <rPh sb="79" eb="82">
      <t>グタイテキ</t>
    </rPh>
    <rPh sb="83" eb="85">
      <t>シセツ</t>
    </rPh>
    <rPh sb="85" eb="87">
      <t>カンリ</t>
    </rPh>
    <rPh sb="88" eb="90">
      <t>モクヒョウ</t>
    </rPh>
    <rPh sb="90" eb="91">
      <t>オヨ</t>
    </rPh>
    <rPh sb="92" eb="95">
      <t>チョウキテキ</t>
    </rPh>
    <rPh sb="96" eb="98">
      <t>カイチク</t>
    </rPh>
    <rPh sb="98" eb="100">
      <t>ジギョウ</t>
    </rPh>
    <rPh sb="101" eb="103">
      <t>セッテイ</t>
    </rPh>
    <rPh sb="104" eb="105">
      <t>オコナ</t>
    </rPh>
    <rPh sb="107" eb="109">
      <t>テンケン</t>
    </rPh>
    <rPh sb="110" eb="112">
      <t>チョウサ</t>
    </rPh>
    <rPh sb="112" eb="114">
      <t>ケイカク</t>
    </rPh>
    <rPh sb="115" eb="117">
      <t>サクセイ</t>
    </rPh>
    <rPh sb="119" eb="121">
      <t>ヒツヨウ</t>
    </rPh>
    <rPh sb="122" eb="123">
      <t>オウ</t>
    </rPh>
    <rPh sb="125" eb="127">
      <t>シュウゼン</t>
    </rPh>
    <rPh sb="128" eb="130">
      <t>カイチク</t>
    </rPh>
    <rPh sb="131" eb="132">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</si>
</sst>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0F6-4A8D-B994-0DC6806D578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c:v>
                </c:pt>
                <c:pt idx="1">
                  <c:v>0.16</c:v>
                </c:pt>
                <c:pt idx="2">
                  <c:v>0.2</c:v>
                </c:pt>
                <c:pt idx="3">
                  <c:v>0.34</c:v>
                </c:pt>
                <c:pt idx="4">
                  <c:v>0.04</c:v>
                </c:pt>
              </c:numCache>
            </c:numRef>
          </c:val>
          <c:smooth val="0"/>
          <c:extLst>
            <c:ext xmlns:c16="http://schemas.microsoft.com/office/drawing/2014/chart" uri="{C3380CC4-5D6E-409C-BE32-E72D297353CC}">
              <c16:uniqueId val="{00000001-B0F6-4A8D-B994-0DC6806D578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30F-46E7-93A7-C1D46E31BA0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32.42</c:v>
                </c:pt>
                <c:pt idx="1">
                  <c:v>50.12</c:v>
                </c:pt>
                <c:pt idx="2">
                  <c:v>49.98</c:v>
                </c:pt>
                <c:pt idx="3">
                  <c:v>50.06</c:v>
                </c:pt>
                <c:pt idx="4">
                  <c:v>46.3</c:v>
                </c:pt>
              </c:numCache>
            </c:numRef>
          </c:val>
          <c:smooth val="0"/>
          <c:extLst>
            <c:ext xmlns:c16="http://schemas.microsoft.com/office/drawing/2014/chart" uri="{C3380CC4-5D6E-409C-BE32-E72D297353CC}">
              <c16:uniqueId val="{00000001-030F-46E7-93A7-C1D46E31BA0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76.11</c:v>
                </c:pt>
                <c:pt idx="1">
                  <c:v>75.260000000000005</c:v>
                </c:pt>
                <c:pt idx="2">
                  <c:v>76.72</c:v>
                </c:pt>
                <c:pt idx="3">
                  <c:v>78.06</c:v>
                </c:pt>
                <c:pt idx="4">
                  <c:v>80.17</c:v>
                </c:pt>
              </c:numCache>
            </c:numRef>
          </c:val>
          <c:extLst>
            <c:ext xmlns:c16="http://schemas.microsoft.com/office/drawing/2014/chart" uri="{C3380CC4-5D6E-409C-BE32-E72D297353CC}">
              <c16:uniqueId val="{00000000-DBBA-4406-AC91-17C7C579300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60.69</c:v>
                </c:pt>
                <c:pt idx="1">
                  <c:v>86.63</c:v>
                </c:pt>
                <c:pt idx="2">
                  <c:v>87.09</c:v>
                </c:pt>
                <c:pt idx="3">
                  <c:v>85.79</c:v>
                </c:pt>
                <c:pt idx="4">
                  <c:v>85.01</c:v>
                </c:pt>
              </c:numCache>
            </c:numRef>
          </c:val>
          <c:smooth val="0"/>
          <c:extLst>
            <c:ext xmlns:c16="http://schemas.microsoft.com/office/drawing/2014/chart" uri="{C3380CC4-5D6E-409C-BE32-E72D297353CC}">
              <c16:uniqueId val="{00000001-DBBA-4406-AC91-17C7C579300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63.13</c:v>
                </c:pt>
                <c:pt idx="1">
                  <c:v>60.86</c:v>
                </c:pt>
                <c:pt idx="2">
                  <c:v>61.58</c:v>
                </c:pt>
                <c:pt idx="3">
                  <c:v>61.54</c:v>
                </c:pt>
                <c:pt idx="4">
                  <c:v>60.07</c:v>
                </c:pt>
              </c:numCache>
            </c:numRef>
          </c:val>
          <c:extLst>
            <c:ext xmlns:c16="http://schemas.microsoft.com/office/drawing/2014/chart" uri="{C3380CC4-5D6E-409C-BE32-E72D297353CC}">
              <c16:uniqueId val="{00000000-6935-4AD1-BC66-A09E597383D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935-4AD1-BC66-A09E597383D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7FD-4512-8B60-D137BD67660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7FD-4512-8B60-D137BD67660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AE1-4527-B16A-D66FF6E002D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AE1-4527-B16A-D66FF6E002D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563-478B-826E-F0908485EFF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563-478B-826E-F0908485EFF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9B5-4196-B6CB-E4A0DBF7CC7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9B5-4196-B6CB-E4A0DBF7CC7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3689.5</c:v>
                </c:pt>
                <c:pt idx="1">
                  <c:v>3449.93</c:v>
                </c:pt>
                <c:pt idx="2">
                  <c:v>3452.79</c:v>
                </c:pt>
                <c:pt idx="3">
                  <c:v>3441.08</c:v>
                </c:pt>
                <c:pt idx="4">
                  <c:v>3847.06</c:v>
                </c:pt>
              </c:numCache>
            </c:numRef>
          </c:val>
          <c:extLst>
            <c:ext xmlns:c16="http://schemas.microsoft.com/office/drawing/2014/chart" uri="{C3380CC4-5D6E-409C-BE32-E72D297353CC}">
              <c16:uniqueId val="{00000000-9779-4A01-8185-B32A620E3C6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1622.57</c:v>
                </c:pt>
                <c:pt idx="1">
                  <c:v>855.79</c:v>
                </c:pt>
                <c:pt idx="2">
                  <c:v>948.07</c:v>
                </c:pt>
                <c:pt idx="3">
                  <c:v>1105.9100000000001</c:v>
                </c:pt>
                <c:pt idx="4">
                  <c:v>1303.55</c:v>
                </c:pt>
              </c:numCache>
            </c:numRef>
          </c:val>
          <c:smooth val="0"/>
          <c:extLst>
            <c:ext xmlns:c16="http://schemas.microsoft.com/office/drawing/2014/chart" uri="{C3380CC4-5D6E-409C-BE32-E72D297353CC}">
              <c16:uniqueId val="{00000001-9779-4A01-8185-B32A620E3C6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45.09</c:v>
                </c:pt>
                <c:pt idx="1">
                  <c:v>44.47</c:v>
                </c:pt>
                <c:pt idx="2">
                  <c:v>45.27</c:v>
                </c:pt>
                <c:pt idx="3">
                  <c:v>45.24</c:v>
                </c:pt>
                <c:pt idx="4">
                  <c:v>40.369999999999997</c:v>
                </c:pt>
              </c:numCache>
            </c:numRef>
          </c:val>
          <c:extLst>
            <c:ext xmlns:c16="http://schemas.microsoft.com/office/drawing/2014/chart" uri="{C3380CC4-5D6E-409C-BE32-E72D297353CC}">
              <c16:uniqueId val="{00000000-E768-4E91-98EC-5F16E9255FB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58.32</c:v>
                </c:pt>
                <c:pt idx="1">
                  <c:v>82.82</c:v>
                </c:pt>
                <c:pt idx="2">
                  <c:v>83.31</c:v>
                </c:pt>
                <c:pt idx="3">
                  <c:v>76.319999999999993</c:v>
                </c:pt>
                <c:pt idx="4">
                  <c:v>78.510000000000005</c:v>
                </c:pt>
              </c:numCache>
            </c:numRef>
          </c:val>
          <c:smooth val="0"/>
          <c:extLst>
            <c:ext xmlns:c16="http://schemas.microsoft.com/office/drawing/2014/chart" uri="{C3380CC4-5D6E-409C-BE32-E72D297353CC}">
              <c16:uniqueId val="{00000001-E768-4E91-98EC-5F16E9255FB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168.71</c:v>
                </c:pt>
                <c:pt idx="1">
                  <c:v>167.95</c:v>
                </c:pt>
                <c:pt idx="2">
                  <c:v>167.72</c:v>
                </c:pt>
                <c:pt idx="3">
                  <c:v>166.86</c:v>
                </c:pt>
                <c:pt idx="4">
                  <c:v>167.45</c:v>
                </c:pt>
              </c:numCache>
            </c:numRef>
          </c:val>
          <c:extLst>
            <c:ext xmlns:c16="http://schemas.microsoft.com/office/drawing/2014/chart" uri="{C3380CC4-5D6E-409C-BE32-E72D297353CC}">
              <c16:uniqueId val="{00000000-4242-4571-BFDC-BA1BF4C9196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227.65</c:v>
                </c:pt>
                <c:pt idx="1">
                  <c:v>165.76</c:v>
                </c:pt>
                <c:pt idx="2">
                  <c:v>160.62</c:v>
                </c:pt>
                <c:pt idx="3">
                  <c:v>171.08</c:v>
                </c:pt>
                <c:pt idx="4">
                  <c:v>160.44999999999999</c:v>
                </c:pt>
              </c:numCache>
            </c:numRef>
          </c:val>
          <c:smooth val="0"/>
          <c:extLst>
            <c:ext xmlns:c16="http://schemas.microsoft.com/office/drawing/2014/chart" uri="{C3380CC4-5D6E-409C-BE32-E72D297353CC}">
              <c16:uniqueId val="{00000001-4242-4571-BFDC-BA1BF4C9196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BF38" zoomScaleNormal="100" workbookViewId="0">
      <selection activeCell="CD51" sqref="CD5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沖縄県　与那原町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Cb2</v>
      </c>
      <c r="X8" s="49"/>
      <c r="Y8" s="49"/>
      <c r="Z8" s="49"/>
      <c r="AA8" s="49"/>
      <c r="AB8" s="49"/>
      <c r="AC8" s="49"/>
      <c r="AD8" s="50" t="str">
        <f>データ!$M$6</f>
        <v>非設置</v>
      </c>
      <c r="AE8" s="50"/>
      <c r="AF8" s="50"/>
      <c r="AG8" s="50"/>
      <c r="AH8" s="50"/>
      <c r="AI8" s="50"/>
      <c r="AJ8" s="50"/>
      <c r="AK8" s="3"/>
      <c r="AL8" s="51">
        <f>データ!S6</f>
        <v>20117</v>
      </c>
      <c r="AM8" s="51"/>
      <c r="AN8" s="51"/>
      <c r="AO8" s="51"/>
      <c r="AP8" s="51"/>
      <c r="AQ8" s="51"/>
      <c r="AR8" s="51"/>
      <c r="AS8" s="51"/>
      <c r="AT8" s="46">
        <f>データ!T6</f>
        <v>5.18</v>
      </c>
      <c r="AU8" s="46"/>
      <c r="AV8" s="46"/>
      <c r="AW8" s="46"/>
      <c r="AX8" s="46"/>
      <c r="AY8" s="46"/>
      <c r="AZ8" s="46"/>
      <c r="BA8" s="46"/>
      <c r="BB8" s="46">
        <f>データ!U6</f>
        <v>3883.59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79.48</v>
      </c>
      <c r="Q10" s="46"/>
      <c r="R10" s="46"/>
      <c r="S10" s="46"/>
      <c r="T10" s="46"/>
      <c r="U10" s="46"/>
      <c r="V10" s="46"/>
      <c r="W10" s="46">
        <f>データ!Q6</f>
        <v>100</v>
      </c>
      <c r="X10" s="46"/>
      <c r="Y10" s="46"/>
      <c r="Z10" s="46"/>
      <c r="AA10" s="46"/>
      <c r="AB10" s="46"/>
      <c r="AC10" s="46"/>
      <c r="AD10" s="51">
        <f>データ!R6</f>
        <v>1326</v>
      </c>
      <c r="AE10" s="51"/>
      <c r="AF10" s="51"/>
      <c r="AG10" s="51"/>
      <c r="AH10" s="51"/>
      <c r="AI10" s="51"/>
      <c r="AJ10" s="51"/>
      <c r="AK10" s="2"/>
      <c r="AL10" s="51">
        <f>データ!V6</f>
        <v>15979</v>
      </c>
      <c r="AM10" s="51"/>
      <c r="AN10" s="51"/>
      <c r="AO10" s="51"/>
      <c r="AP10" s="51"/>
      <c r="AQ10" s="51"/>
      <c r="AR10" s="51"/>
      <c r="AS10" s="51"/>
      <c r="AT10" s="46">
        <f>データ!W6</f>
        <v>2.2200000000000002</v>
      </c>
      <c r="AU10" s="46"/>
      <c r="AV10" s="46"/>
      <c r="AW10" s="46"/>
      <c r="AX10" s="46"/>
      <c r="AY10" s="46"/>
      <c r="AZ10" s="46"/>
      <c r="BA10" s="46"/>
      <c r="BB10" s="46">
        <f>データ!X6</f>
        <v>7197.75</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【705.21】</v>
      </c>
      <c r="I86" s="26" t="str">
        <f>データ!CA6</f>
        <v>【98.96】</v>
      </c>
      <c r="J86" s="26" t="str">
        <f>データ!CL6</f>
        <v>【134.52】</v>
      </c>
      <c r="K86" s="26" t="str">
        <f>データ!CW6</f>
        <v>【59.57】</v>
      </c>
      <c r="L86" s="26" t="str">
        <f>データ!DH6</f>
        <v>【95.57】</v>
      </c>
      <c r="M86" s="26" t="s">
        <v>44</v>
      </c>
      <c r="N86" s="26" t="s">
        <v>44</v>
      </c>
      <c r="O86" s="26" t="str">
        <f>データ!EO6</f>
        <v>【0.30】</v>
      </c>
    </row>
  </sheetData>
  <sheetProtection algorithmName="SHA-512" hashValue="lj/KdAJkAATdavDz4tAPkpFBZBrhhWC6Ow7QhBvMZMgtI1I4THa83IxEYI/SvuP0aH65AwTdxqupakBf+n49kQ==" saltValue="yXyjzOPKoYFHE4t+7iQle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473481</v>
      </c>
      <c r="D6" s="33">
        <f t="shared" si="3"/>
        <v>47</v>
      </c>
      <c r="E6" s="33">
        <f t="shared" si="3"/>
        <v>17</v>
      </c>
      <c r="F6" s="33">
        <f t="shared" si="3"/>
        <v>1</v>
      </c>
      <c r="G6" s="33">
        <f t="shared" si="3"/>
        <v>0</v>
      </c>
      <c r="H6" s="33" t="str">
        <f t="shared" si="3"/>
        <v>沖縄県　与那原町</v>
      </c>
      <c r="I6" s="33" t="str">
        <f t="shared" si="3"/>
        <v>法非適用</v>
      </c>
      <c r="J6" s="33" t="str">
        <f t="shared" si="3"/>
        <v>下水道事業</v>
      </c>
      <c r="K6" s="33" t="str">
        <f t="shared" si="3"/>
        <v>公共下水道</v>
      </c>
      <c r="L6" s="33" t="str">
        <f t="shared" si="3"/>
        <v>Cb2</v>
      </c>
      <c r="M6" s="33" t="str">
        <f t="shared" si="3"/>
        <v>非設置</v>
      </c>
      <c r="N6" s="34" t="str">
        <f t="shared" si="3"/>
        <v>-</v>
      </c>
      <c r="O6" s="34" t="str">
        <f t="shared" si="3"/>
        <v>該当数値なし</v>
      </c>
      <c r="P6" s="34">
        <f t="shared" si="3"/>
        <v>79.48</v>
      </c>
      <c r="Q6" s="34">
        <f t="shared" si="3"/>
        <v>100</v>
      </c>
      <c r="R6" s="34">
        <f t="shared" si="3"/>
        <v>1326</v>
      </c>
      <c r="S6" s="34">
        <f t="shared" si="3"/>
        <v>20117</v>
      </c>
      <c r="T6" s="34">
        <f t="shared" si="3"/>
        <v>5.18</v>
      </c>
      <c r="U6" s="34">
        <f t="shared" si="3"/>
        <v>3883.59</v>
      </c>
      <c r="V6" s="34">
        <f t="shared" si="3"/>
        <v>15979</v>
      </c>
      <c r="W6" s="34">
        <f t="shared" si="3"/>
        <v>2.2200000000000002</v>
      </c>
      <c r="X6" s="34">
        <f t="shared" si="3"/>
        <v>7197.75</v>
      </c>
      <c r="Y6" s="35">
        <f>IF(Y7="",NA(),Y7)</f>
        <v>63.13</v>
      </c>
      <c r="Z6" s="35">
        <f t="shared" ref="Z6:AH6" si="4">IF(Z7="",NA(),Z7)</f>
        <v>60.86</v>
      </c>
      <c r="AA6" s="35">
        <f t="shared" si="4"/>
        <v>61.58</v>
      </c>
      <c r="AB6" s="35">
        <f t="shared" si="4"/>
        <v>61.54</v>
      </c>
      <c r="AC6" s="35">
        <f t="shared" si="4"/>
        <v>60.07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3689.5</v>
      </c>
      <c r="BG6" s="35">
        <f t="shared" ref="BG6:BO6" si="7">IF(BG7="",NA(),BG7)</f>
        <v>3449.93</v>
      </c>
      <c r="BH6" s="35">
        <f t="shared" si="7"/>
        <v>3452.79</v>
      </c>
      <c r="BI6" s="35">
        <f t="shared" si="7"/>
        <v>3441.08</v>
      </c>
      <c r="BJ6" s="35">
        <f t="shared" si="7"/>
        <v>3847.06</v>
      </c>
      <c r="BK6" s="35">
        <f t="shared" si="7"/>
        <v>1622.57</v>
      </c>
      <c r="BL6" s="35">
        <f t="shared" si="7"/>
        <v>855.79</v>
      </c>
      <c r="BM6" s="35">
        <f t="shared" si="7"/>
        <v>948.07</v>
      </c>
      <c r="BN6" s="35">
        <f t="shared" si="7"/>
        <v>1105.9100000000001</v>
      </c>
      <c r="BO6" s="35">
        <f t="shared" si="7"/>
        <v>1303.55</v>
      </c>
      <c r="BP6" s="34" t="str">
        <f>IF(BP7="","",IF(BP7="-","【-】","【"&amp;SUBSTITUTE(TEXT(BP7,"#,##0.00"),"-","△")&amp;"】"))</f>
        <v>【705.21】</v>
      </c>
      <c r="BQ6" s="35">
        <f>IF(BQ7="",NA(),BQ7)</f>
        <v>45.09</v>
      </c>
      <c r="BR6" s="35">
        <f t="shared" ref="BR6:BZ6" si="8">IF(BR7="",NA(),BR7)</f>
        <v>44.47</v>
      </c>
      <c r="BS6" s="35">
        <f t="shared" si="8"/>
        <v>45.27</v>
      </c>
      <c r="BT6" s="35">
        <f t="shared" si="8"/>
        <v>45.24</v>
      </c>
      <c r="BU6" s="35">
        <f t="shared" si="8"/>
        <v>40.369999999999997</v>
      </c>
      <c r="BV6" s="35">
        <f t="shared" si="8"/>
        <v>58.32</v>
      </c>
      <c r="BW6" s="35">
        <f t="shared" si="8"/>
        <v>82.82</v>
      </c>
      <c r="BX6" s="35">
        <f t="shared" si="8"/>
        <v>83.31</v>
      </c>
      <c r="BY6" s="35">
        <f t="shared" si="8"/>
        <v>76.319999999999993</v>
      </c>
      <c r="BZ6" s="35">
        <f t="shared" si="8"/>
        <v>78.510000000000005</v>
      </c>
      <c r="CA6" s="34" t="str">
        <f>IF(CA7="","",IF(CA7="-","【-】","【"&amp;SUBSTITUTE(TEXT(CA7,"#,##0.00"),"-","△")&amp;"】"))</f>
        <v>【98.96】</v>
      </c>
      <c r="CB6" s="35">
        <f>IF(CB7="",NA(),CB7)</f>
        <v>168.71</v>
      </c>
      <c r="CC6" s="35">
        <f t="shared" ref="CC6:CK6" si="9">IF(CC7="",NA(),CC7)</f>
        <v>167.95</v>
      </c>
      <c r="CD6" s="35">
        <f t="shared" si="9"/>
        <v>167.72</v>
      </c>
      <c r="CE6" s="35">
        <f t="shared" si="9"/>
        <v>166.86</v>
      </c>
      <c r="CF6" s="35">
        <f t="shared" si="9"/>
        <v>167.45</v>
      </c>
      <c r="CG6" s="35">
        <f t="shared" si="9"/>
        <v>227.65</v>
      </c>
      <c r="CH6" s="35">
        <f t="shared" si="9"/>
        <v>165.76</v>
      </c>
      <c r="CI6" s="35">
        <f t="shared" si="9"/>
        <v>160.62</v>
      </c>
      <c r="CJ6" s="35">
        <f t="shared" si="9"/>
        <v>171.08</v>
      </c>
      <c r="CK6" s="35">
        <f t="shared" si="9"/>
        <v>160.44999999999999</v>
      </c>
      <c r="CL6" s="34" t="str">
        <f>IF(CL7="","",IF(CL7="-","【-】","【"&amp;SUBSTITUTE(TEXT(CL7,"#,##0.00"),"-","△")&amp;"】"))</f>
        <v>【134.52】</v>
      </c>
      <c r="CM6" s="35" t="str">
        <f>IF(CM7="",NA(),CM7)</f>
        <v>-</v>
      </c>
      <c r="CN6" s="35" t="str">
        <f t="shared" ref="CN6:CV6" si="10">IF(CN7="",NA(),CN7)</f>
        <v>-</v>
      </c>
      <c r="CO6" s="35" t="str">
        <f t="shared" si="10"/>
        <v>-</v>
      </c>
      <c r="CP6" s="35" t="str">
        <f t="shared" si="10"/>
        <v>-</v>
      </c>
      <c r="CQ6" s="35" t="str">
        <f t="shared" si="10"/>
        <v>-</v>
      </c>
      <c r="CR6" s="35">
        <f t="shared" si="10"/>
        <v>32.42</v>
      </c>
      <c r="CS6" s="35">
        <f t="shared" si="10"/>
        <v>50.12</v>
      </c>
      <c r="CT6" s="35">
        <f t="shared" si="10"/>
        <v>49.98</v>
      </c>
      <c r="CU6" s="35">
        <f t="shared" si="10"/>
        <v>50.06</v>
      </c>
      <c r="CV6" s="35">
        <f t="shared" si="10"/>
        <v>46.3</v>
      </c>
      <c r="CW6" s="34" t="str">
        <f>IF(CW7="","",IF(CW7="-","【-】","【"&amp;SUBSTITUTE(TEXT(CW7,"#,##0.00"),"-","△")&amp;"】"))</f>
        <v>【59.57】</v>
      </c>
      <c r="CX6" s="35">
        <f>IF(CX7="",NA(),CX7)</f>
        <v>76.11</v>
      </c>
      <c r="CY6" s="35">
        <f t="shared" ref="CY6:DG6" si="11">IF(CY7="",NA(),CY7)</f>
        <v>75.260000000000005</v>
      </c>
      <c r="CZ6" s="35">
        <f t="shared" si="11"/>
        <v>76.72</v>
      </c>
      <c r="DA6" s="35">
        <f t="shared" si="11"/>
        <v>78.06</v>
      </c>
      <c r="DB6" s="35">
        <f t="shared" si="11"/>
        <v>80.17</v>
      </c>
      <c r="DC6" s="35">
        <f t="shared" si="11"/>
        <v>60.69</v>
      </c>
      <c r="DD6" s="35">
        <f t="shared" si="11"/>
        <v>86.63</v>
      </c>
      <c r="DE6" s="35">
        <f t="shared" si="11"/>
        <v>87.09</v>
      </c>
      <c r="DF6" s="35">
        <f t="shared" si="11"/>
        <v>85.79</v>
      </c>
      <c r="DG6" s="35">
        <f t="shared" si="11"/>
        <v>85.01</v>
      </c>
      <c r="DH6" s="34" t="str">
        <f>IF(DH7="","",IF(DH7="-","【-】","【"&amp;SUBSTITUTE(TEXT(DH7,"#,##0.00"),"-","△")&amp;"】"))</f>
        <v>【95.57】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0.2</v>
      </c>
      <c r="EK6" s="35">
        <f t="shared" si="14"/>
        <v>0.16</v>
      </c>
      <c r="EL6" s="35">
        <f t="shared" si="14"/>
        <v>0.2</v>
      </c>
      <c r="EM6" s="35">
        <f t="shared" si="14"/>
        <v>0.34</v>
      </c>
      <c r="EN6" s="35">
        <f t="shared" si="14"/>
        <v>0.04</v>
      </c>
      <c r="EO6" s="34" t="str">
        <f>IF(EO7="","",IF(EO7="-","【-】","【"&amp;SUBSTITUTE(TEXT(EO7,"#,##0.00"),"-","△")&amp;"】"))</f>
        <v>【0.30】</v>
      </c>
    </row>
    <row r="7" spans="1:145" s="36" customFormat="1" x14ac:dyDescent="0.15">
      <c r="A7" s="28"/>
      <c r="B7" s="37">
        <v>2020</v>
      </c>
      <c r="C7" s="37">
        <v>473481</v>
      </c>
      <c r="D7" s="37">
        <v>47</v>
      </c>
      <c r="E7" s="37">
        <v>17</v>
      </c>
      <c r="F7" s="37">
        <v>1</v>
      </c>
      <c r="G7" s="37">
        <v>0</v>
      </c>
      <c r="H7" s="37" t="s">
        <v>98</v>
      </c>
      <c r="I7" s="37" t="s">
        <v>99</v>
      </c>
      <c r="J7" s="37" t="s">
        <v>100</v>
      </c>
      <c r="K7" s="37" t="s">
        <v>101</v>
      </c>
      <c r="L7" s="37" t="s">
        <v>102</v>
      </c>
      <c r="M7" s="37" t="s">
        <v>103</v>
      </c>
      <c r="N7" s="38" t="s">
        <v>104</v>
      </c>
      <c r="O7" s="38" t="s">
        <v>105</v>
      </c>
      <c r="P7" s="38">
        <v>79.48</v>
      </c>
      <c r="Q7" s="38">
        <v>100</v>
      </c>
      <c r="R7" s="38">
        <v>1326</v>
      </c>
      <c r="S7" s="38">
        <v>20117</v>
      </c>
      <c r="T7" s="38">
        <v>5.18</v>
      </c>
      <c r="U7" s="38">
        <v>3883.59</v>
      </c>
      <c r="V7" s="38">
        <v>15979</v>
      </c>
      <c r="W7" s="38">
        <v>2.2200000000000002</v>
      </c>
      <c r="X7" s="38">
        <v>7197.75</v>
      </c>
      <c r="Y7" s="38">
        <v>63.13</v>
      </c>
      <c r="Z7" s="38">
        <v>60.86</v>
      </c>
      <c r="AA7" s="38">
        <v>61.58</v>
      </c>
      <c r="AB7" s="38">
        <v>61.54</v>
      </c>
      <c r="AC7" s="38">
        <v>60.07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3689.5</v>
      </c>
      <c r="BG7" s="38">
        <v>3449.93</v>
      </c>
      <c r="BH7" s="38">
        <v>3452.79</v>
      </c>
      <c r="BI7" s="38">
        <v>3441.08</v>
      </c>
      <c r="BJ7" s="38">
        <v>3847.06</v>
      </c>
      <c r="BK7" s="38">
        <v>1622.57</v>
      </c>
      <c r="BL7" s="38">
        <v>855.79</v>
      </c>
      <c r="BM7" s="38">
        <v>948.07</v>
      </c>
      <c r="BN7" s="38">
        <v>1105.9100000000001</v>
      </c>
      <c r="BO7" s="38">
        <v>1303.55</v>
      </c>
      <c r="BP7" s="38">
        <v>705.21</v>
      </c>
      <c r="BQ7" s="38">
        <v>45.09</v>
      </c>
      <c r="BR7" s="38">
        <v>44.47</v>
      </c>
      <c r="BS7" s="38">
        <v>45.27</v>
      </c>
      <c r="BT7" s="38">
        <v>45.24</v>
      </c>
      <c r="BU7" s="38">
        <v>40.369999999999997</v>
      </c>
      <c r="BV7" s="38">
        <v>58.32</v>
      </c>
      <c r="BW7" s="38">
        <v>82.82</v>
      </c>
      <c r="BX7" s="38">
        <v>83.31</v>
      </c>
      <c r="BY7" s="38">
        <v>76.319999999999993</v>
      </c>
      <c r="BZ7" s="38">
        <v>78.510000000000005</v>
      </c>
      <c r="CA7" s="38">
        <v>98.96</v>
      </c>
      <c r="CB7" s="38">
        <v>168.71</v>
      </c>
      <c r="CC7" s="38">
        <v>167.95</v>
      </c>
      <c r="CD7" s="38">
        <v>167.72</v>
      </c>
      <c r="CE7" s="38">
        <v>166.86</v>
      </c>
      <c r="CF7" s="38">
        <v>167.45</v>
      </c>
      <c r="CG7" s="38">
        <v>227.65</v>
      </c>
      <c r="CH7" s="38">
        <v>165.76</v>
      </c>
      <c r="CI7" s="38">
        <v>160.62</v>
      </c>
      <c r="CJ7" s="38">
        <v>171.08</v>
      </c>
      <c r="CK7" s="38">
        <v>160.44999999999999</v>
      </c>
      <c r="CL7" s="38">
        <v>134.52000000000001</v>
      </c>
      <c r="CM7" s="38" t="s">
        <v>104</v>
      </c>
      <c r="CN7" s="38" t="s">
        <v>104</v>
      </c>
      <c r="CO7" s="38" t="s">
        <v>104</v>
      </c>
      <c r="CP7" s="38" t="s">
        <v>104</v>
      </c>
      <c r="CQ7" s="38" t="s">
        <v>104</v>
      </c>
      <c r="CR7" s="38">
        <v>32.42</v>
      </c>
      <c r="CS7" s="38">
        <v>50.12</v>
      </c>
      <c r="CT7" s="38">
        <v>49.98</v>
      </c>
      <c r="CU7" s="38">
        <v>50.06</v>
      </c>
      <c r="CV7" s="38">
        <v>46.3</v>
      </c>
      <c r="CW7" s="38">
        <v>59.57</v>
      </c>
      <c r="CX7" s="38">
        <v>76.11</v>
      </c>
      <c r="CY7" s="38">
        <v>75.260000000000005</v>
      </c>
      <c r="CZ7" s="38">
        <v>76.72</v>
      </c>
      <c r="DA7" s="38">
        <v>78.06</v>
      </c>
      <c r="DB7" s="38">
        <v>80.17</v>
      </c>
      <c r="DC7" s="38">
        <v>60.69</v>
      </c>
      <c r="DD7" s="38">
        <v>86.63</v>
      </c>
      <c r="DE7" s="38">
        <v>87.09</v>
      </c>
      <c r="DF7" s="38">
        <v>85.79</v>
      </c>
      <c r="DG7" s="38">
        <v>85.01</v>
      </c>
      <c r="DH7" s="38">
        <v>95.57</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0.2</v>
      </c>
      <c r="EK7" s="38">
        <v>0.16</v>
      </c>
      <c r="EL7" s="38">
        <v>0.2</v>
      </c>
      <c r="EM7" s="38">
        <v>0.34</v>
      </c>
      <c r="EN7" s="38">
        <v>0.04</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2022-01-13T04:28:33Z</cp:lastPrinted>
  <dcterms:created xsi:type="dcterms:W3CDTF">2021-12-03T07:47:30Z</dcterms:created>
  <dcterms:modified xsi:type="dcterms:W3CDTF">2022-01-13T04:28:57Z</dcterms:modified>
  <cp:category/>
</cp:coreProperties>
</file>