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25_中城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1" i="12" l="1"/>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<sst xmlns="http://schemas.openxmlformats.org/spreadsheetml/2006/main" count="1132" uniqueCount="588">
  <si>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</si>
  <si>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</si>
  <si>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</si>
  <si>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</si>
  <si>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</si>
  <si>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</si>
  <si>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</si>
  <si>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</si>
  <si>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</si>
  <si>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</si>
  <si>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</si>
  <si>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</si>
  <si>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</si>
  <si>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</si>
  <si>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</si>
  <si>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</si>
  <si>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</si>
  <si>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</si>
  <si>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</si>
  <si>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</si>
  <si>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</si>
  <si>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</si>
  <si>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</si>
  <si>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</si>
  <si>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</si>
  <si>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</si>
  <si>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</si>
  <si>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</si>
  <si>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</si>
  <si>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</si>
  <si>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</si>
  <si>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</si>
  <si>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</si>
  <si>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</si>
  <si>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</si>
  <si>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</si>
  <si>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</si>
  <si>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</si>
  <si>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</si>
  <si>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</si>
  <si>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</si>
  <si>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</si>
  <si>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</si>
  <si>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</si>
  <si>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</si>
  <si>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</si>
  <si>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</si>
  <si>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</si>
  <si>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</si>
  <si>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</si>
  <si>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</si>
  <si>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</si>
  <si>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</si>
  <si>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</si>
  <si>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</si>
  <si>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</si>
  <si>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</si>
  <si>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</si>
  <si>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</si>
  <si>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</si>
  <si>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</si>
  <si>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</si>
  <si>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</si>
  <si>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</si>
  <si>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</si>
  <si>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</si>
  <si>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</si>
  <si>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</si>
  <si>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</si>
  <si>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</si>
  <si>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</si>
  <si>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</si>
  <si>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</si>
  <si>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</si>
  <si>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</si>
  <si>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</si>
  <si>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</si>
  <si>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</si>
  <si>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</si>
  <si>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</si>
  <si>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</si>
  <si>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</si>
  <si>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</si>
  <si>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</si>
  <si>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</si>
  <si>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</si>
  <si>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</si>
  <si>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</si>
  <si>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</si>
  <si>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</si>
  <si>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</si>
  <si>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</si>
  <si>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</si>
  <si>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</si>
  <si>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</si>
  <si>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</si>
  <si>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</si>
  <si>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</si>
  <si>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</si>
  <si>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</si>
  <si>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</si>
  <si>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</si>
  <si>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</si>
  <si>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</si>
  <si>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</si>
  <si>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</si>
  <si>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</si>
  <si>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</si>
  <si>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</si>
  <si>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</si>
  <si>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</si>
  <si>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</si>
  <si>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</si>
  <si>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</si>
  <si>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</si>
  <si>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</si>
  <si>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</si>
  <si>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</si>
  <si>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</si>
  <si>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</si>
  <si>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</si>
  <si>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</si>
  <si>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</si>
  <si>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</si>
  <si>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</si>
  <si>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</si>
  <si>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</si>
  <si>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</si>
  <si>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</si>
  <si>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</si>
  <si>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</si>
  <si>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</si>
  <si>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</si>
  <si>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</si>
  <si>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</si>
  <si>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</si>
  <si>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</si>
  <si>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</si>
  <si>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</si>
  <si>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</si>
  <si>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</si>
  <si>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</si>
  <si>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</si>
  <si>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</si>
  <si>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</si>
  <si>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</si>
  <si>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</si>
  <si>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</si>
  <si>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</si>
  <si>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</si>
  <si>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</si>
  <si>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</si>
  <si>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</si>
  <si>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</si>
  <si>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</si>
  <si>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</si>
  <si>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</si>
  <si>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</si>
  <si>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</si>
  <si>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</si>
  <si>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</si>
  <si>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</si>
  <si>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</si>
  <si>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</si>
  <si>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</si>
  <si>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</si>
  <si>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</si>
  <si>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</si>
  <si>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</si>
  <si>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</si>
  <si>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</si>
  <si>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</si>
  <si>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</si>
  <si>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</si>
  <si>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</si>
  <si>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</si>
  <si>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</si>
  <si>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</si>
  <si>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</si>
  <si>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</si>
  <si>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</si>
  <si>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</si>
  <si>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</si>
  <si>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</si>
  <si>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</si>
  <si>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</si>
  <si>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</si>
  <si>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</si>
  <si>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</si>
  <si>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</si>
  <si>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</si>
  <si>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</si>
  <si>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</si>
  <si>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</si>
  <si>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</si>
  <si>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</si>
  <si>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</si>
  <si>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</si>
  <si>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</si>
  <si>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</si>
  <si>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</si>
  <si>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</si>
  <si>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</si>
  <si>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</si>
  <si>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</si>
  <si>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</si>
  <si>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</si>
  <si>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</si>
  <si>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</si>
  <si>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</si>
  <si>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</si>
  <si>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</si>
  <si>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</si>
  <si>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</si>
  <si>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</si>
  <si>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</si>
  <si>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</si>
  <si>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</si>
  <si>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</si>
  <si>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</si>
  <si>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</si>
  <si>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</si>
  <si>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</si>
  <si>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</si>
  <si>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</si>
  <si>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</si>
  <si>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</si>
  <si>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</si>
  <si>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</si>
  <si>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</si>
  <si>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</si>
  <si>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</si>
  <si>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</si>
  <si>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</si>
  <si>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</si>
  <si>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</si>
  <si>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</si>
  <si>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</si>
  <si>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</si>
  <si>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</si>
  <si>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</si>
  <si>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</si>
  <si>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</si>
  <si>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</si>
  <si>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</si>
  <si>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</si>
  <si>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</si>
  <si>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</si>
  <si>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</si>
  <si>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</si>
  <si>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</si>
  <si>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</si>
  <si>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</si>
  <si>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</si>
  <si>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</si>
  <si>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</si>
  <si>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</si>
  <si>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</si>
  <si>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</si>
  <si>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</si>
  <si>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</si>
  <si>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</si>
  <si>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</si>
  <si>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</si>
  <si>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</si>
  <si>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</si>
  <si>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</si>
  <si>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</si>
  <si>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</si>
  <si>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</si>
  <si>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</si>
  <si>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</si>
  <si>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</si>
  <si>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</si>
  <si>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</si>
  <si>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</si>
  <si>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</si>
  <si>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</si>
  <si>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</si>
  <si>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</si>
  <si>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</si>
  <si>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</si>
  <si>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</si>
  <si>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</si>
  <si>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</si>
  <si>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</si>
  <si>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</si>
  <si>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</si>
  <si>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</si>
  <si>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</si>
  <si>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</si>
  <si>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</si>
  <si>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</si>
  <si>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</si>
  <si>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</si>
  <si>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</si>
  <si>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</si>
  <si>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</si>
  <si>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</si>
  <si>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</si>
  <si>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</si>
  <si>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</si>
  <si>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</si>
  <si>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</si>
  <si>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</si>
  <si>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</si>
  <si>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</si>
  <si>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</si>
  <si>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</si>
  <si>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</si>
  <si>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</si>
  <si>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</si>
  <si>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</si>
  <si>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</si>
  <si>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</si>
  <si>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</si>
  <si>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</si>
  <si>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</si>
  <si>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</si>
  <si>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</si>
  <si>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</si>
  <si>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</si>
  <si>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</si>
  <si>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</si>
  <si>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</si>
  <si>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</si>
  <si>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</si>
  <si>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</si>
  <si>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</si>
  <si>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</si>
  <si>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</si>
  <si>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</si>
  <si>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</si>
  <si>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</si>
  <si>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</si>
  <si>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</si>
  <si>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</si>
  <si>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</si>
  <si>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</si>
  <si>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</si>
  <si>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</si>
  <si>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</si>
  <si>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</si>
  <si>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</si>
  <si>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</si>
  <si>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</si>
  <si>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</si>
  <si>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</si>
  <si>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</si>
  <si>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</si>
  <si>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</si>
  <si>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</si>
  <si>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</si>
  <si>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</si>
  <si>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</si>
  <si>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</si>
  <si>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</si>
  <si>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</si>
  <si>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</si>
  <si>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</si>
  <si>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</si>
  <si>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</si>
  <si>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</si>
  <si>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</si>
  <si>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</si>
  <si>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</si>
  <si>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</si>
  <si>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</si>
  <si>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</si>
  <si>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</si>
  <si>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</si>
  <si>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</si>
  <si>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</si>
  <si>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</si>
  <si>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</si>
  <si>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</si>
  <si>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</si>
  <si>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</si>
  <si>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</si>
  <si>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</si>
  <si>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</si>
  <si>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</si>
  <si>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</si>
  <si>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</si>
  <si>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</si>
  <si>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</si>
  <si>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</si>
  <si>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</si>
  <si>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</si>
  <si>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</si>
  <si>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</si>
  <si>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</si>
  <si>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</si>
  <si>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</si>
  <si>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</si>
  <si>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</si>
  <si>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</si>
  <si>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</si>
  <si>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</si>
  <si>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</si>
  <si>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</si>
  <si>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</si>
  <si>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</si>
  <si>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</si>
  <si>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</si>
  <si>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</si>
  <si>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</si>
  <si>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</si>
  <si>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</si>
  <si>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</si>
  <si>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</si>
  <si>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</si>
  <si>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</si>
  <si>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</si>
  <si>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</si>
  <si>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</si>
  <si>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</si>
  <si>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</si>
  <si>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</si>
  <si>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</si>
  <si>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</si>
  <si>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</si>
  <si>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</si>
  <si>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</si>
  <si>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</si>
  <si>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</si>
  <si>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</si>
  <si>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</si>
  <si>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</si>
  <si>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</si>
  <si>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</si>
  <si>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</si>
  <si>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</si>
  <si>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</si>
  <si>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</si>
  <si>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</si>
  <si>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</si>
  <si>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</si>
  <si>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</si>
  <si>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</si>
  <si>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</si>
  <si>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</si>
  <si>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</si>
  <si>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</si>
  <si>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</si>
  <si>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</si>
  <si>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</si>
  <si>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</si>
  <si>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</si>
  <si>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</si>
  <si>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</si>
  <si>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</si>
  <si>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</si>
  <si>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</si>
  <si>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</si>
  <si>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</si>
  <si>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</si>
  <si>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</si>
  <si>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</si>
  <si>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</si>
  <si>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</si>
  <si>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</si>
  <si>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</si>
  <si>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</si>
  <si>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</si>
  <si>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</si>
  <si>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</si>
  <si>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</si>
  <si>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</si>
  <si>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</si>
  <si>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</si>
  <si>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</si>
  <si>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</si>
  <si>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</si>
  <si>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</si>
  <si>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</si>
  <si>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</si>
  <si>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</si>
  <si>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</si>
  <si>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</si>
  <si>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</si>
  <si>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</si>
  <si>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</si>
  <si>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</si>
  <si>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</si>
  <si>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</si>
  <si>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</si>
  <si>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</si>
  <si>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</si>
  <si>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</si>
  <si>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</si>
  <si>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</si>
  <si>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</si>
  <si>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</si>
  <si>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</si>
  <si>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</si>
  <si>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</si>
  <si>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</si>
  <si>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</si>
  <si>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</si>
  <si>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</si>
  <si>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</si>
  <si>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</si>
  <si>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</si>
  <si>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</si>
  <si>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</si>
  <si>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</si>
  <si>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</si>
  <si>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</si>
  <si>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</si>
  <si>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</si>
  <si>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</si>
  <si>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</si>
  <si>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</si>
  <si>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</si>
  <si>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</si>
  <si>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</si>
  <si>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</si>
  <si>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</si>
  <si>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</si>
  <si>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</si>
  <si>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</si>
  <si>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</si>
  <si>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</si>
  <si>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</si>
  <si>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</si>
  <si>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</si>
  <si>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</si>
  <si>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</si>
  <si>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</si>
  <si>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</si>
  <si>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</si>
  <si>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</si>
  <si>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</si>
  <si>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</si>
  <si>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</si>
  <si>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</si>
  <si>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</si>
  <si>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</si>
  <si>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</si>
  <si>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</si>
  <si>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</si>
  <si>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</si>
  <si>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</si>
  <si>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</si>
  <si>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</si>
  <si>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</si>
  <si>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</si>
  <si>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6.50</t>
  </si>
  <si>
    <t>▲ 1.32</t>
  </si>
  <si>
    <t>水道事業会計</t>
  </si>
  <si>
    <t>一般会計</t>
  </si>
  <si>
    <t>国民健康保険特別会計</t>
  </si>
  <si>
    <t>土地区画整理事業特別会計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</si>
  <si>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</si>
  <si>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</si>
  <si>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</si>
  <si>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</si>
  <si>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</si>
  <si>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</si>
  <si>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</si>
  <si>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</si>
  <si>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</si>
  <si>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</si>
  <si>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南部広域行政組合</t>
    <phoneticPr fontId="36"/>
  </si>
  <si>
    <t>沖縄県市町村総合事務組合</t>
    <rPh sb="0" eb="3">
      <t>オキナワケン</t>
    </rPh>
    <rPh sb="3" eb="6">
      <t>シチョウソン</t>
    </rPh>
    <rPh sb="6" eb="8">
      <t>ソウゴウ</t>
    </rPh>
    <rPh sb="8" eb="10">
      <t>ジム</t>
    </rPh>
    <rPh sb="10" eb="12">
      <t>クミアイ</t>
    </rPh>
    <phoneticPr fontId="36"/>
  </si>
  <si>
    <t>中城村北中城村清掃事務組合</t>
    <rPh sb="0" eb="3">
      <t>ナカグスクソン</t>
    </rPh>
    <rPh sb="3" eb="7">
      <t>キタナカグスクソン</t>
    </rPh>
    <rPh sb="7" eb="9">
      <t>セイソウ</t>
    </rPh>
    <rPh sb="9" eb="11">
      <t>ジム</t>
    </rPh>
    <rPh sb="11" eb="13">
      <t>クミアイ</t>
    </rPh>
    <phoneticPr fontId="36"/>
  </si>
  <si>
    <t>中城北中城消防組合</t>
    <rPh sb="0" eb="2">
      <t>ナカグスク</t>
    </rPh>
    <rPh sb="2" eb="5">
      <t>キタナカグスク</t>
    </rPh>
    <rPh sb="5" eb="7">
      <t>ショウボウ</t>
    </rPh>
    <rPh sb="7" eb="9">
      <t>クミアイ</t>
    </rPh>
    <phoneticPr fontId="36"/>
  </si>
  <si>
    <t>中部広域市町村圏事務組合</t>
    <rPh sb="0" eb="2">
      <t>チュウブ</t>
    </rPh>
    <rPh sb="2" eb="4">
      <t>コウイキ</t>
    </rPh>
    <rPh sb="4" eb="7">
      <t>シチョウソン</t>
    </rPh>
    <rPh sb="7" eb="8">
      <t>ケン</t>
    </rPh>
    <rPh sb="8" eb="10">
      <t>ジム</t>
    </rPh>
    <rPh sb="10" eb="12">
      <t>クミアイ</t>
    </rPh>
    <phoneticPr fontId="36"/>
  </si>
  <si>
    <t>沖縄県介護保険広域連合</t>
    <rPh sb="0" eb="3">
      <t>オキナワケン</t>
    </rPh>
    <rPh sb="3" eb="5">
      <t>カイゴ</t>
    </rPh>
    <rPh sb="5" eb="7">
      <t>ホケン</t>
    </rPh>
    <rPh sb="7" eb="9">
      <t>コウイキ</t>
    </rPh>
    <rPh sb="9" eb="11">
      <t>レンゴウ</t>
    </rPh>
    <phoneticPr fontId="36"/>
  </si>
  <si>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36"/>
  </si>
  <si>
    <t>沖縄県後期高齢者医療広域連合</t>
    <rPh sb="0" eb="3">
      <t>オキナワケン</t>
    </rPh>
    <rPh sb="3" eb="5">
      <t>コウキ</t>
    </rPh>
    <rPh sb="5" eb="8">
      <t>コウレイシャ</t>
    </rPh>
    <rPh sb="8" eb="10">
      <t>イリョウ</t>
    </rPh>
    <rPh sb="10" eb="12">
      <t>コウイキ</t>
    </rPh>
    <rPh sb="12" eb="14">
      <t>レンゴウ</t>
    </rPh>
    <phoneticPr fontId="36"/>
  </si>
  <si>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36"/>
  </si>
  <si>
    <t>(庁舎建設基金(H30年度末現在))</t>
    <rPh sb="1" eb="3">
      <t>チョウシャ</t>
    </rPh>
    <rPh sb="3" eb="5">
      <t>ケンセツ</t>
    </rPh>
    <rPh sb="5" eb="7">
      <t>キキン</t>
    </rPh>
    <rPh sb="11" eb="14">
      <t>ネンドマツ</t>
    </rPh>
    <rPh sb="14" eb="16">
      <t>ゲンザイ</t>
    </rPh>
    <phoneticPr fontId="19"/>
  </si>
  <si>
    <t>(チバリヨ－中城ごさまる応援基金(H30年度末現在))</t>
    <rPh sb="6" eb="8">
      <t>ナカジョウ</t>
    </rPh>
    <rPh sb="20" eb="23">
      <t>ネンドマツ</t>
    </rPh>
    <rPh sb="23" eb="25">
      <t>ゲンザイ</t>
    </rPh>
    <phoneticPr fontId="19"/>
  </si>
  <si>
    <t>(人材育成基金(H30年度末現在))</t>
    <rPh sb="1" eb="3">
      <t>ジンザイ</t>
    </rPh>
    <rPh sb="3" eb="5">
      <t>イクセイ</t>
    </rPh>
    <rPh sb="5" eb="7">
      <t>キキン</t>
    </rPh>
    <rPh sb="11" eb="14">
      <t>ネンドマツ</t>
    </rPh>
    <rPh sb="14" eb="16">
      <t>ゲンザイ</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</si>
  <si>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</si>
  <si>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</si>
  <si>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</si>
  <si>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</si>
  <si>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</si>
  <si>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</si>
  <si>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</si>
  <si>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</si>
  <si>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</si>
  <si>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</si>
  <si>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新庁舎建設の開始による、基金取崩及び地方債発行額の増により、将来負担比率が前年度より増加しており、依然として類似団体よりも高くなっている。今後も引き続き、庁舎や学校施設の建て替えが予定されているため、将来負担比率の増加が見込まれているが、有形固定資産減価償却率は類似団体よりも低下することが見込まれる。</t>
    <phoneticPr fontId="5"/>
  </si>
  <si>
    <t>将来負担比率及び実質公債費率ともに、類似団体と比較して高い水準にあり、新庁舎建設事業が開始されたことが要因となっている。今後も引き続き、新庁舎建設事業や小学校増改築事業などの大規模な建設事業が控えており、将来負担比率及び実質公債費比率ともに増加が見込まれるため、事業の必要性や優先性などを十分に精査し、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</si>
</sst>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A7CB-45BA-9567-02BA0833F7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76792</c:v>
                </c:pt>
                <c:pt idx="1">
                  <c:v>24917</c:v>
                </c:pt>
                <c:pt idx="2">
                  <c:v>59750</c:v>
                </c:pt>
                <c:pt idx="3">
                  <c:v>74578</c:v>
                </c:pt>
                <c:pt idx="4">
                  <c:v>78652</c:v>
                </c:pt>
              </c:numCache>
            </c:numRef>
          </c:val>
          <c:smooth val="0"/>
          <c:extLst>
            <c:ext xmlns:c16="http://schemas.microsoft.com/office/drawing/2014/chart" uri="{C3380CC4-5D6E-409C-BE32-E72D297353CC}">
              <c16:uniqueId val="{00000001-A7CB-45BA-9567-02BA0833F7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4.21</c:v>
                </c:pt>
                <c:pt idx="1">
                  <c:v>5.48</c:v>
                </c:pt>
                <c:pt idx="2">
                  <c:v>1.1000000000000001</c:v>
                </c:pt>
                <c:pt idx="3">
                  <c:v>4.8899999999999997</c:v>
                </c:pt>
                <c:pt idx="4">
                  <c:v>4.2</c:v>
                </c:pt>
              </c:numCache>
            </c:numRef>
          </c:val>
          <c:extLst>
            <c:ext xmlns:c16="http://schemas.microsoft.com/office/drawing/2014/chart" uri="{C3380CC4-5D6E-409C-BE32-E72D297353CC}">
              <c16:uniqueId val="{00000000-C841-4979-9D6B-88EA4AD4D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16.399999999999999</c:v>
                </c:pt>
                <c:pt idx="1">
                  <c:v>18.3</c:v>
                </c:pt>
                <c:pt idx="2">
                  <c:v>15.74</c:v>
                </c:pt>
                <c:pt idx="3">
                  <c:v>14.25</c:v>
                </c:pt>
                <c:pt idx="4">
                  <c:v>13.19</c:v>
                </c:pt>
              </c:numCache>
            </c:numRef>
          </c:val>
          <c:extLst>
            <c:ext xmlns:c16="http://schemas.microsoft.com/office/drawing/2014/chart" uri="{C3380CC4-5D6E-409C-BE32-E72D297353CC}">
              <c16:uniqueId val="{00000001-C841-4979-9D6B-88EA4AD4D6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4.13</c:v>
                </c:pt>
                <c:pt idx="1">
                  <c:v>3.57</c:v>
                </c:pt>
                <c:pt idx="2">
                  <c:v>-6.5</c:v>
                </c:pt>
                <c:pt idx="3">
                  <c:v>3.14</c:v>
                </c:pt>
                <c:pt idx="4">
                  <c:v>-1.32</c:v>
                </c:pt>
              </c:numCache>
            </c:numRef>
          </c:val>
          <c:smooth val="0"/>
          <c:extLst>
            <c:ext xmlns:c16="http://schemas.microsoft.com/office/drawing/2014/chart" uri="{C3380CC4-5D6E-409C-BE32-E72D297353CC}">
              <c16:uniqueId val="{00000002-C841-4979-9D6B-88EA4AD4D6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3A-420E-8BE4-79C9EEFD24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3A-420E-8BE4-79C9EEFD24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3A-420E-8BE4-79C9EEFD24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F3A-420E-8BE4-79C9EEFD24B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c:v>
                </c:pt>
                <c:pt idx="8">
                  <c:v>#N/A</c:v>
                </c:pt>
                <c:pt idx="9">
                  <c:v>0.08</c:v>
                </c:pt>
              </c:numCache>
            </c:numRef>
          </c:val>
          <c:extLst>
            <c:ext xmlns:c16="http://schemas.microsoft.com/office/drawing/2014/chart" uri="{C3380CC4-5D6E-409C-BE32-E72D297353CC}">
              <c16:uniqueId val="{00000004-2F3A-420E-8BE4-79C9EEFD24B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0.05</c:v>
                </c:pt>
                <c:pt idx="4">
                  <c:v>#N/A</c:v>
                </c:pt>
                <c:pt idx="5">
                  <c:v>0.09</c:v>
                </c:pt>
                <c:pt idx="6">
                  <c:v>#N/A</c:v>
                </c:pt>
                <c:pt idx="7">
                  <c:v>0.04</c:v>
                </c:pt>
                <c:pt idx="8">
                  <c:v>#N/A</c:v>
                </c:pt>
                <c:pt idx="9">
                  <c:v>0.1</c:v>
                </c:pt>
              </c:numCache>
            </c:numRef>
          </c:val>
          <c:extLst>
            <c:ext xmlns:c16="http://schemas.microsoft.com/office/drawing/2014/chart" uri="{C3380CC4-5D6E-409C-BE32-E72D297353CC}">
              <c16:uniqueId val="{00000005-2F3A-420E-8BE4-79C9EEFD24BE}"/>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1.06</c:v>
                </c:pt>
                <c:pt idx="2">
                  <c:v>#N/A</c:v>
                </c:pt>
                <c:pt idx="3">
                  <c:v>3.41</c:v>
                </c:pt>
                <c:pt idx="4">
                  <c:v>#N/A</c:v>
                </c:pt>
                <c:pt idx="5">
                  <c:v>1.1599999999999999</c:v>
                </c:pt>
                <c:pt idx="6">
                  <c:v>#N/A</c:v>
                </c:pt>
                <c:pt idx="7">
                  <c:v>4.04</c:v>
                </c:pt>
                <c:pt idx="8">
                  <c:v>#N/A</c:v>
                </c:pt>
                <c:pt idx="9">
                  <c:v>0.28000000000000003</c:v>
                </c:pt>
              </c:numCache>
            </c:numRef>
          </c:val>
          <c:extLst>
            <c:ext xmlns:c16="http://schemas.microsoft.com/office/drawing/2014/chart" uri="{C3380CC4-5D6E-409C-BE32-E72D297353CC}">
              <c16:uniqueId val="{00000006-2F3A-420E-8BE4-79C9EEFD24B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2.2200000000000002</c:v>
                </c:pt>
                <c:pt idx="2">
                  <c:v>#N/A</c:v>
                </c:pt>
                <c:pt idx="3">
                  <c:v>1.1599999999999999</c:v>
                </c:pt>
                <c:pt idx="4">
                  <c:v>#N/A</c:v>
                </c:pt>
                <c:pt idx="5">
                  <c:v>3.12</c:v>
                </c:pt>
                <c:pt idx="6">
                  <c:v>#N/A</c:v>
                </c:pt>
                <c:pt idx="7">
                  <c:v>0.79</c:v>
                </c:pt>
                <c:pt idx="8">
                  <c:v>#N/A</c:v>
                </c:pt>
                <c:pt idx="9">
                  <c:v>1.4</c:v>
                </c:pt>
              </c:numCache>
            </c:numRef>
          </c:val>
          <c:extLst>
            <c:ext xmlns:c16="http://schemas.microsoft.com/office/drawing/2014/chart" uri="{C3380CC4-5D6E-409C-BE32-E72D297353CC}">
              <c16:uniqueId val="{00000007-2F3A-420E-8BE4-79C9EEFD24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c:v>
                </c:pt>
                <c:pt idx="2">
                  <c:v>#N/A</c:v>
                </c:pt>
                <c:pt idx="3">
                  <c:v>5.47</c:v>
                </c:pt>
                <c:pt idx="4">
                  <c:v>#N/A</c:v>
                </c:pt>
                <c:pt idx="5">
                  <c:v>1.0900000000000001</c:v>
                </c:pt>
                <c:pt idx="6">
                  <c:v>#N/A</c:v>
                </c:pt>
                <c:pt idx="7">
                  <c:v>4.8899999999999997</c:v>
                </c:pt>
                <c:pt idx="8">
                  <c:v>#N/A</c:v>
                </c:pt>
                <c:pt idx="9">
                  <c:v>4.2</c:v>
                </c:pt>
              </c:numCache>
            </c:numRef>
          </c:val>
          <c:extLst>
            <c:ext xmlns:c16="http://schemas.microsoft.com/office/drawing/2014/chart" uri="{C3380CC4-5D6E-409C-BE32-E72D297353CC}">
              <c16:uniqueId val="{00000008-2F3A-420E-8BE4-79C9EEFD24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15.36</c:v>
                </c:pt>
                <c:pt idx="2">
                  <c:v>#N/A</c:v>
                </c:pt>
                <c:pt idx="3">
                  <c:v>14.09</c:v>
                </c:pt>
                <c:pt idx="4">
                  <c:v>#N/A</c:v>
                </c:pt>
                <c:pt idx="5">
                  <c:v>14.29</c:v>
                </c:pt>
                <c:pt idx="6">
                  <c:v>#N/A</c:v>
                </c:pt>
                <c:pt idx="7">
                  <c:v>14.69</c:v>
                </c:pt>
                <c:pt idx="8">
                  <c:v>#N/A</c:v>
                </c:pt>
                <c:pt idx="9">
                  <c:v>15.13</c:v>
                </c:pt>
              </c:numCache>
            </c:numRef>
          </c:val>
          <c:extLst>
            <c:ext xmlns:c16="http://schemas.microsoft.com/office/drawing/2014/chart" uri="{C3380CC4-5D6E-409C-BE32-E72D297353CC}">
              <c16:uniqueId val="{00000009-2F3A-420E-8BE4-79C9EEFD24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429</c:v>
                </c:pt>
                <c:pt idx="5">
                  <c:v>427</c:v>
                </c:pt>
                <c:pt idx="8">
                  <c:v>413</c:v>
                </c:pt>
                <c:pt idx="11">
                  <c:v>414</c:v>
                </c:pt>
                <c:pt idx="14">
                  <c:v>396</c:v>
                </c:pt>
              </c:numCache>
            </c:numRef>
          </c:val>
          <c:extLst>
            <c:ext xmlns:c16="http://schemas.microsoft.com/office/drawing/2014/chart" uri="{C3380CC4-5D6E-409C-BE32-E72D297353CC}">
              <c16:uniqueId val="{00000000-D6A0-419F-B8D6-5C879AD45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A0-419F-B8D6-5C879AD45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A0-419F-B8D6-5C879AD45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92</c:v>
                </c:pt>
                <c:pt idx="3">
                  <c:v>101</c:v>
                </c:pt>
                <c:pt idx="6">
                  <c:v>91</c:v>
                </c:pt>
                <c:pt idx="9">
                  <c:v>57</c:v>
                </c:pt>
                <c:pt idx="12">
                  <c:v>24</c:v>
                </c:pt>
              </c:numCache>
            </c:numRef>
          </c:val>
          <c:extLst>
            <c:ext xmlns:c16="http://schemas.microsoft.com/office/drawing/2014/chart" uri="{C3380CC4-5D6E-409C-BE32-E72D297353CC}">
              <c16:uniqueId val="{00000003-D6A0-419F-B8D6-5C879AD45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93</c:v>
                </c:pt>
                <c:pt idx="6">
                  <c:v>99</c:v>
                </c:pt>
                <c:pt idx="9">
                  <c:v>105</c:v>
                </c:pt>
                <c:pt idx="12">
                  <c:v>108</c:v>
                </c:pt>
              </c:numCache>
            </c:numRef>
          </c:val>
          <c:extLst>
            <c:ext xmlns:c16="http://schemas.microsoft.com/office/drawing/2014/chart" uri="{C3380CC4-5D6E-409C-BE32-E72D297353CC}">
              <c16:uniqueId val="{00000004-D6A0-419F-B8D6-5C879AD45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A0-419F-B8D6-5C879AD45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A0-419F-B8D6-5C879AD45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558</c:v>
                </c:pt>
                <c:pt idx="3">
                  <c:v>573</c:v>
                </c:pt>
                <c:pt idx="6">
                  <c:v>561</c:v>
                </c:pt>
                <c:pt idx="9">
                  <c:v>550</c:v>
                </c:pt>
                <c:pt idx="12">
                  <c:v>544</c:v>
                </c:pt>
              </c:numCache>
            </c:numRef>
          </c:val>
          <c:extLst>
            <c:ext xmlns:c16="http://schemas.microsoft.com/office/drawing/2014/chart" uri="{C3380CC4-5D6E-409C-BE32-E72D297353CC}">
              <c16:uniqueId val="{00000007-D6A0-419F-B8D6-5C879AD452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317</c:v>
                </c:pt>
                <c:pt idx="2">
                  <c:v>#N/A</c:v>
                </c:pt>
                <c:pt idx="3">
                  <c:v>#N/A</c:v>
                </c:pt>
                <c:pt idx="4">
                  <c:v>340</c:v>
                </c:pt>
                <c:pt idx="5">
                  <c:v>#N/A</c:v>
                </c:pt>
                <c:pt idx="6">
                  <c:v>#N/A</c:v>
                </c:pt>
                <c:pt idx="7">
                  <c:v>338</c:v>
                </c:pt>
                <c:pt idx="8">
                  <c:v>#N/A</c:v>
                </c:pt>
                <c:pt idx="9">
                  <c:v>#N/A</c:v>
                </c:pt>
                <c:pt idx="10">
                  <c:v>298</c:v>
                </c:pt>
                <c:pt idx="11">
                  <c:v>#N/A</c:v>
                </c:pt>
                <c:pt idx="12">
                  <c:v>#N/A</c:v>
                </c:pt>
                <c:pt idx="13">
                  <c:v>280</c:v>
                </c:pt>
                <c:pt idx="14">
                  <c:v>#N/A</c:v>
                </c:pt>
              </c:numCache>
            </c:numRef>
          </c:val>
          <c:smooth val="0"/>
          <c:extLst>
            <c:ext xmlns:c16="http://schemas.microsoft.com/office/drawing/2014/chart" uri="{C3380CC4-5D6E-409C-BE32-E72D297353CC}">
              <c16:uniqueId val="{00000008-D6A0-419F-B8D6-5C879AD452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4974</c:v>
                </c:pt>
                <c:pt idx="5">
                  <c:v>4894</c:v>
                </c:pt>
                <c:pt idx="8">
                  <c:v>4805</c:v>
                </c:pt>
                <c:pt idx="11">
                  <c:v>4750</c:v>
                </c:pt>
                <c:pt idx="14">
                  <c:v>4715</c:v>
                </c:pt>
              </c:numCache>
            </c:numRef>
          </c:val>
          <c:extLst>
            <c:ext xmlns:c16="http://schemas.microsoft.com/office/drawing/2014/chart" uri="{C3380CC4-5D6E-409C-BE32-E72D297353CC}">
              <c16:uniqueId val="{00000000-08FA-452F-8E19-EFC0A3FF68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8FA-452F-8E19-EFC0A3FF68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2017</c:v>
                </c:pt>
                <c:pt idx="5">
                  <c:v>1909</c:v>
                </c:pt>
                <c:pt idx="8">
                  <c:v>1994</c:v>
                </c:pt>
                <c:pt idx="11">
                  <c:v>1770</c:v>
                </c:pt>
                <c:pt idx="14">
                  <c:v>1569</c:v>
                </c:pt>
              </c:numCache>
            </c:numRef>
          </c:val>
          <c:extLst>
            <c:ext xmlns:c16="http://schemas.microsoft.com/office/drawing/2014/chart" uri="{C3380CC4-5D6E-409C-BE32-E72D297353CC}">
              <c16:uniqueId val="{00000002-08FA-452F-8E19-EFC0A3FF68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FA-452F-8E19-EFC0A3FF68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FA-452F-8E19-EFC0A3FF68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FA-452F-8E19-EFC0A3FF68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373</c:v>
                </c:pt>
                <c:pt idx="3">
                  <c:v>242</c:v>
                </c:pt>
                <c:pt idx="6">
                  <c:v>141</c:v>
                </c:pt>
                <c:pt idx="9">
                  <c:v>113</c:v>
                </c:pt>
                <c:pt idx="12">
                  <c:v>75</c:v>
                </c:pt>
              </c:numCache>
            </c:numRef>
          </c:val>
          <c:extLst>
            <c:ext xmlns:c16="http://schemas.microsoft.com/office/drawing/2014/chart" uri="{C3380CC4-5D6E-409C-BE32-E72D297353CC}">
              <c16:uniqueId val="{00000006-08FA-452F-8E19-EFC0A3FF68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375</c:v>
                </c:pt>
                <c:pt idx="3">
                  <c:v>296</c:v>
                </c:pt>
                <c:pt idx="6">
                  <c:v>200</c:v>
                </c:pt>
                <c:pt idx="9">
                  <c:v>136</c:v>
                </c:pt>
                <c:pt idx="12">
                  <c:v>105</c:v>
                </c:pt>
              </c:numCache>
            </c:numRef>
          </c:val>
          <c:extLst>
            <c:ext xmlns:c16="http://schemas.microsoft.com/office/drawing/2014/chart" uri="{C3380CC4-5D6E-409C-BE32-E72D297353CC}">
              <c16:uniqueId val="{00000007-08FA-452F-8E19-EFC0A3FF68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2113</c:v>
                </c:pt>
                <c:pt idx="3">
                  <c:v>2127</c:v>
                </c:pt>
                <c:pt idx="6">
                  <c:v>2108</c:v>
                </c:pt>
                <c:pt idx="9">
                  <c:v>2060</c:v>
                </c:pt>
                <c:pt idx="12">
                  <c:v>1965</c:v>
                </c:pt>
              </c:numCache>
            </c:numRef>
          </c:val>
          <c:extLst>
            <c:ext xmlns:c16="http://schemas.microsoft.com/office/drawing/2014/chart" uri="{C3380CC4-5D6E-409C-BE32-E72D297353CC}">
              <c16:uniqueId val="{00000008-08FA-452F-8E19-EFC0A3FF68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FA-452F-8E19-EFC0A3FF68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5723</c:v>
                </c:pt>
                <c:pt idx="3">
                  <c:v>5457</c:v>
                </c:pt>
                <c:pt idx="6">
                  <c:v>5295</c:v>
                </c:pt>
                <c:pt idx="9">
                  <c:v>5480</c:v>
                </c:pt>
                <c:pt idx="12">
                  <c:v>5537</c:v>
                </c:pt>
              </c:numCache>
            </c:numRef>
          </c:val>
          <c:extLst>
            <c:ext xmlns:c16="http://schemas.microsoft.com/office/drawing/2014/chart" uri="{C3380CC4-5D6E-409C-BE32-E72D297353CC}">
              <c16:uniqueId val="{0000000A-08FA-452F-8E19-EFC0A3FF68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1592</c:v>
                </c:pt>
                <c:pt idx="2">
                  <c:v>#N/A</c:v>
                </c:pt>
                <c:pt idx="3">
                  <c:v>#N/A</c:v>
                </c:pt>
                <c:pt idx="4">
                  <c:v>1318</c:v>
                </c:pt>
                <c:pt idx="5">
                  <c:v>#N/A</c:v>
                </c:pt>
                <c:pt idx="6">
                  <c:v>#N/A</c:v>
                </c:pt>
                <c:pt idx="7">
                  <c:v>946</c:v>
                </c:pt>
                <c:pt idx="8">
                  <c:v>#N/A</c:v>
                </c:pt>
                <c:pt idx="9">
                  <c:v>#N/A</c:v>
                </c:pt>
                <c:pt idx="10">
                  <c:v>1269</c:v>
                </c:pt>
                <c:pt idx="11">
                  <c:v>#N/A</c:v>
                </c:pt>
                <c:pt idx="12">
                  <c:v>#N/A</c:v>
                </c:pt>
                <c:pt idx="13">
                  <c:v>1399</c:v>
                </c:pt>
                <c:pt idx="14">
                  <c:v>#N/A</c:v>
                </c:pt>
              </c:numCache>
            </c:numRef>
          </c:val>
          <c:smooth val="0"/>
          <c:extLst>
            <c:ext xmlns:c16="http://schemas.microsoft.com/office/drawing/2014/chart" uri="{C3380CC4-5D6E-409C-BE32-E72D297353CC}">
              <c16:uniqueId val="{0000000B-08FA-452F-8E19-EFC0A3FF68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650</c:v>
                </c:pt>
                <c:pt idx="1">
                  <c:v>619</c:v>
                </c:pt>
                <c:pt idx="2">
                  <c:v>587</c:v>
                </c:pt>
              </c:numCache>
            </c:numRef>
          </c:val>
          <c:extLst>
            <c:ext xmlns:c16="http://schemas.microsoft.com/office/drawing/2014/chart" uri="{C3380CC4-5D6E-409C-BE32-E72D297353CC}">
              <c16:uniqueId val="{00000000-AC06-49BB-890C-CDC3FB44C5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182</c:v>
                </c:pt>
                <c:pt idx="1">
                  <c:v>182</c:v>
                </c:pt>
                <c:pt idx="2">
                  <c:v>182</c:v>
                </c:pt>
              </c:numCache>
            </c:numRef>
          </c:val>
          <c:extLst>
            <c:ext xmlns:c16="http://schemas.microsoft.com/office/drawing/2014/chart" uri="{C3380CC4-5D6E-409C-BE32-E72D297353CC}">
              <c16:uniqueId val="{00000001-AC06-49BB-890C-CDC3FB44C5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1057</c:v>
                </c:pt>
                <c:pt idx="1">
                  <c:v>864</c:v>
                </c:pt>
                <c:pt idx="2">
                  <c:v>696</c:v>
                </c:pt>
              </c:numCache>
            </c:numRef>
          </c:val>
          <c:extLst>
            <c:ext xmlns:c16="http://schemas.microsoft.com/office/drawing/2014/chart" uri="{C3380CC4-5D6E-409C-BE32-E72D297353CC}">
              <c16:uniqueId val="{00000002-AC06-49BB-890C-CDC3FB44C5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{0FA38FD8-FC2E-4265-9142-B42F4CE0D7B9}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AE2-4ED7-9269-350864A596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{28F04444-57E6-48BD-908C-EF582AE82240}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E2-4ED7-9269-350864A596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{594D2C56-1BAF-43D7-BE16-9F4F98C42974}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E2-4ED7-9269-350864A596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{E6B080FF-3578-492B-B0AF-BE4100C2F51D}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E2-4ED7-9269-350864A596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{EC0DB0D9-C67C-4ABB-97C6-3D5B7417696E}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E2-4ED7-9269-350864A596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{9EB752DD-4035-4D37-9CF1-74D960D2AE8E}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AE2-4ED7-9269-350864A596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{16A47D3A-7522-4528-B751-D362D32FC44F}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AE2-4ED7-9269-350864A596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{95733D95-3750-4716-9216-D21C646A5250}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AE2-4ED7-9269-350864A596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{0F422CCF-8F94-4D1C-8C95-D41205C16F58}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AE2-4ED7-9269-350864A596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c:v>
                </c:pt>
                <c:pt idx="16">
                  <c:v>46.7</c:v>
                </c:pt>
                <c:pt idx="24">
                  <c:v>48.2</c:v>
                </c:pt>
                <c:pt idx="32">
                  <c:v>50</c:v>
                </c:pt>
              </c:numCache>
            </c:numRef>
          </c:xVal>
          <c:yVal>
            <c:numRef>
              <c:f>公会計指標分析・財政指標組合せ分析表!$BP$51:$DC$51</c:f>
              <c:numCache>
                <c:formatCode>#,##0.0;"▲ "#,##0.0</c:formatCode>
                <c:ptCount val="40"/>
                <c:pt idx="8">
                  <c:v>36.299999999999997</c:v>
                </c:pt>
                <c:pt idx="16">
                  <c:v>25.4</c:v>
                </c:pt>
                <c:pt idx="24">
                  <c:v>32.200000000000003</c:v>
                </c:pt>
                <c:pt idx="32">
                  <c:v>34.5</c:v>
                </c:pt>
              </c:numCache>
            </c:numRef>
          </c:yVal>
          <c:smooth val="0"/>
          <c:extLst>
            <c:ext xmlns:c16="http://schemas.microsoft.com/office/drawing/2014/chart" uri="{C3380CC4-5D6E-409C-BE32-E72D297353CC}">
              <c16:uniqueId val="{00000009-FAE2-4ED7-9269-350864A596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{B41195DA-94C2-4565-8E4D-4401F0A0CCF3}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AE2-4ED7-9269-350864A596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{AD1F92A1-B071-4F33-B3C3-446CA8633697}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E2-4ED7-9269-350864A596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{A0752765-451D-4115-8462-D18163A368EB}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E2-4ED7-9269-350864A596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{F87331D4-C1EB-4474-A26C-483D6EB48ECF}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E2-4ED7-9269-350864A596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{0E6F76A7-6CA7-4818-AFF5-41FA1B9781B7}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E2-4ED7-9269-350864A5965E}"/>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{3767A742-C3E0-450E-AB05-5BF03E8D07B8}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AE2-4ED7-9269-350864A5965E}"/>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{89CF79F8-EB3B-4541-8792-2CD5DAAFF44E}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AE2-4ED7-9269-350864A5965E}"/>
                </c:ext>
              </c:extLst>
            </c:dLbl>
            <c:dLbl>
              <c:idx val="24"/>
              <c:layout>
                <c:manualLayout>
                  <c:x val="0"/>
                  <c:y val="2.9196421688830465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{04DD2C55-7DC1-45B6-AF57-BE98CE830C34}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AE2-4ED7-9269-350864A5965E}"/>
                </c:ext>
              </c:extLst>
            </c:dLbl>
            <c:dLbl>
              <c:idx val="32"/>
              <c:layout>
                <c:manualLayout>
                  <c:x val="0"/>
                  <c:y val="-2.9196421688832122E-3"/>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{8A823309-B933-471D-A2FA-7E57E83BCB3D}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AE2-4ED7-9269-350864A596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extLst>
            <c:ext xmlns:c16="http://schemas.microsoft.com/office/drawing/2014/chart" uri="{C3380CC4-5D6E-409C-BE32-E72D297353CC}">
              <c16:uniqueId val="{00000013-FAE2-4ED7-9269-350864A5965E}"/>
            </c:ext>
          </c:extLst>
        </c:ser>
        <c:dLbls>
          <c:showLegendKey val="0"/>
          <c:showVal val="1"/>
          <c:showCatName val="0"/>
          <c:showSerName val="0"/>
          <c:showPercent val="0"/>
          <c:showBubbleSize val="0"/>
        </c:dLbls>
        <c:axId val="46179840"/>
        <c:axId val="46181760"/>
      </c:scatterChart>
      <c:valAx>
        <c:axId val="461798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{D2EAEE45-9795-4703-8421-D0BEBCF7C205}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22A-4D86-BA74-5C307BEE2A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{EBDFBA78-9541-430F-98C7-29B5E22DDBAE}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2A-4D86-BA74-5C307BEE2A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{3EE201B7-5621-4FEB-A950-96385466E017}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2A-4D86-BA74-5C307BEE2A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{A94BF4E7-FF98-4651-8A00-356E34BAD232}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2A-4D86-BA74-5C307BEE2A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{90BE95A0-791E-4698-AAD0-0E79CC10E204}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2A-4D86-BA74-5C307BEE2A9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{F2CFF9D0-9476-4C97-9EBF-F723B843E3D7}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22A-4D86-BA74-5C307BEE2A9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{41596577-4CFF-45E4-90D5-845061DF02F2}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22A-4D86-BA74-5C307BEE2A9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{43F0E99A-C188-4177-A954-B813AAF1C3C6}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22A-4D86-BA74-5C307BEE2A9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{537C10D3-D665-4F72-94B2-2E7C42E3EA15}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22A-4D86-BA74-5C307BEE2A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9.3000000000000007</c:v>
                </c:pt>
                <c:pt idx="16">
                  <c:v>9.1</c:v>
                </c:pt>
                <c:pt idx="24">
                  <c:v>8.6</c:v>
                </c:pt>
                <c:pt idx="32">
                  <c:v>7.8</c:v>
                </c:pt>
              </c:numCache>
            </c:numRef>
          </c:xVal>
          <c:yVal>
            <c:numRef>
              <c:f>公会計指標分析・財政指標組合せ分析表!$BP$73:$DC$73</c:f>
              <c:numCache>
                <c:formatCode>#,##0.0;"▲ "#,##0.0</c:formatCode>
                <c:ptCount val="40"/>
                <c:pt idx="0">
                  <c:v>44.8</c:v>
                </c:pt>
                <c:pt idx="8">
                  <c:v>36.299999999999997</c:v>
                </c:pt>
                <c:pt idx="16">
                  <c:v>25.4</c:v>
                </c:pt>
                <c:pt idx="24">
                  <c:v>32.200000000000003</c:v>
                </c:pt>
                <c:pt idx="32">
                  <c:v>34.5</c:v>
                </c:pt>
              </c:numCache>
            </c:numRef>
          </c:yVal>
          <c:smooth val="0"/>
          <c:extLst>
            <c:ext xmlns:c16="http://schemas.microsoft.com/office/drawing/2014/chart" uri="{C3380CC4-5D6E-409C-BE32-E72D297353CC}">
              <c16:uniqueId val="{00000009-A22A-4D86-BA74-5C307BEE2A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{C49C4D80-5C31-4095-80B5-A40929FE5395}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22A-4D86-BA74-5C307BEE2A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{9B4AA992-8E8B-49D8-9164-3881FD25A88D}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2A-4D86-BA74-5C307BEE2A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{803E9C27-B542-40A4-BD56-03B4027CB581}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2A-4D86-BA74-5C307BEE2A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{7B3B9746-7AC1-4D2D-9E08-31B35D2BB548}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2A-4D86-BA74-5C307BEE2A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{2B5B5BDE-99D3-4675-B4B6-29072A49111C}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2A-4D86-BA74-5C307BEE2A9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{3D1ED0E0-94E9-48EA-8B53-3613408E9E89}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22A-4D86-BA74-5C307BEE2A9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{36842093-AEA7-4B5D-801F-64B9FA687804}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22A-4D86-BA74-5C307BEE2A9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{CAD74631-DECC-43CF-BD83-E2589674B3B7}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22A-4D86-BA74-5C307BEE2A9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{7A47F0C4-5778-457A-A27D-C54114038374}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22A-4D86-BA74-5C307BEE2A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A22A-4D86-BA74-5C307BEE2A9C}"/>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a:solidFill>
                <a:schemeClr val="dk1"/>
              </a:solidFill>
              <a:effectLst/>
              <a:latin typeface="+mn-lt"/>
              <a:ea typeface="+mn-ea"/>
              <a:cs typeface="+mn-cs"/>
            </a:rPr>
            <a:t>　元利償還金については、平成２８年度をピークに減少傾向となっているが、</a:t>
          </a:r>
          <a:r>
            <a:rPr kumimoji="1" lang="ja-JP" altLang="en-US" sz="1600">
              <a:solidFill>
                <a:schemeClr val="dk1"/>
              </a:solidFill>
              <a:effectLst/>
              <a:latin typeface="+mn-lt"/>
              <a:ea typeface="+mn-ea"/>
              <a:cs typeface="+mn-cs"/>
            </a:rPr>
            <a:t>令和２</a:t>
          </a:r>
          <a:r>
            <a:rPr kumimoji="1" lang="ja-JP" altLang="ja-JP" sz="1600">
              <a:solidFill>
                <a:schemeClr val="dk1"/>
              </a:solidFill>
              <a:effectLst/>
              <a:latin typeface="+mn-lt"/>
              <a:ea typeface="+mn-ea"/>
              <a:cs typeface="+mn-cs"/>
            </a:rPr>
            <a:t>年度</a:t>
          </a:r>
          <a:r>
            <a:rPr kumimoji="1" lang="ja-JP" altLang="en-US" sz="1600">
              <a:solidFill>
                <a:schemeClr val="dk1"/>
              </a:solidFill>
              <a:effectLst/>
              <a:latin typeface="+mn-lt"/>
              <a:ea typeface="+mn-ea"/>
              <a:cs typeface="+mn-cs"/>
            </a:rPr>
            <a:t>まで</a:t>
          </a:r>
          <a:r>
            <a:rPr kumimoji="1" lang="ja-JP" altLang="ja-JP" sz="1600">
              <a:solidFill>
                <a:schemeClr val="dk1"/>
              </a:solidFill>
              <a:effectLst/>
              <a:latin typeface="+mn-lt"/>
              <a:ea typeface="+mn-ea"/>
              <a:cs typeface="+mn-cs"/>
            </a:rPr>
            <a:t>新庁舎建設事業が</a:t>
          </a:r>
          <a:r>
            <a:rPr kumimoji="1" lang="ja-JP" altLang="en-US" sz="1600">
              <a:solidFill>
                <a:schemeClr val="dk1"/>
              </a:solidFill>
              <a:effectLst/>
              <a:latin typeface="+mn-lt"/>
              <a:ea typeface="+mn-ea"/>
              <a:cs typeface="+mn-cs"/>
            </a:rPr>
            <a:t>予定</a:t>
          </a:r>
          <a:r>
            <a:rPr kumimoji="1" lang="ja-JP" altLang="ja-JP" sz="1600">
              <a:solidFill>
                <a:schemeClr val="dk1"/>
              </a:solidFill>
              <a:effectLst/>
              <a:latin typeface="+mn-lt"/>
              <a:ea typeface="+mn-ea"/>
              <a:cs typeface="+mn-cs"/>
            </a:rPr>
            <a:t>され、今後は小学校の増築事業も予定されていることから、増加することが見込まれているため、交付税措置のある地方債の活用を図るとともに、事業の厳選を行い地方債発行の抑制に努める。</a:t>
          </a:r>
          <a:endParaRPr lang="ja-JP" altLang="ja-JP" sz="2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該当なし</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　新庁舎建設事業や、一括交付金事業による地方債の発行により地方債残高が増加したこと及び、充当可能基金の減少により将来負担比率の分子は増加している。</a:t>
          </a:r>
          <a:endParaRPr lang="ja-JP" altLang="ja-JP" sz="1600">
            <a:effectLst/>
          </a:endParaRPr>
        </a:p>
        <a:p>
          <a:r>
            <a:rPr kumimoji="1" lang="ja-JP" altLang="ja-JP" sz="1600">
              <a:solidFill>
                <a:schemeClr val="dk1"/>
              </a:solidFill>
              <a:effectLst/>
              <a:latin typeface="+mn-lt"/>
              <a:ea typeface="+mn-ea"/>
              <a:cs typeface="+mn-cs"/>
            </a:rPr>
            <a:t>　今後、小学校の増築事業が開始されることにより、充当可能基金の取り崩し及び地方債の増が見込まれており、将来負担比率の増加が懸念されるため、健全な財政運営に努める。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基金全体として、前年度より△</a:t>
          </a:r>
          <a:r>
            <a:rPr kumimoji="1" lang="ja-JP" altLang="en-US" sz="1400">
              <a:solidFill>
                <a:schemeClr val="dk1"/>
              </a:solidFill>
              <a:effectLst/>
              <a:latin typeface="+mn-lt"/>
              <a:ea typeface="+mn-ea"/>
              <a:cs typeface="+mn-cs"/>
            </a:rPr>
            <a:t>２０１</a:t>
          </a:r>
          <a:r>
            <a:rPr kumimoji="1" lang="ja-JP" altLang="ja-JP" sz="1400">
              <a:solidFill>
                <a:schemeClr val="dk1"/>
              </a:solidFill>
              <a:effectLst/>
              <a:latin typeface="+mn-lt"/>
              <a:ea typeface="+mn-ea"/>
              <a:cs typeface="+mn-cs"/>
            </a:rPr>
            <a:t>百万円の減となった主な要因は、新庁舎建設事業開始に伴う庁舎建設基金の取り崩し（△２</a:t>
          </a:r>
          <a:r>
            <a:rPr kumimoji="1" lang="ja-JP" altLang="en-US" sz="1400">
              <a:solidFill>
                <a:schemeClr val="dk1"/>
              </a:solidFill>
              <a:effectLst/>
              <a:latin typeface="+mn-lt"/>
              <a:ea typeface="+mn-ea"/>
              <a:cs typeface="+mn-cs"/>
            </a:rPr>
            <a:t>０８</a:t>
          </a:r>
          <a:r>
            <a:rPr kumimoji="1" lang="ja-JP" altLang="ja-JP" sz="1400">
              <a:solidFill>
                <a:schemeClr val="dk1"/>
              </a:solidFill>
              <a:effectLst/>
              <a:latin typeface="+mn-lt"/>
              <a:ea typeface="+mn-ea"/>
              <a:cs typeface="+mn-cs"/>
            </a:rPr>
            <a:t>百万円）及び扶助費や普通建設事業費の増による、財政調整基金の取り崩し（△</a:t>
          </a:r>
          <a:r>
            <a:rPr kumimoji="1" lang="ja-JP" altLang="en-US" sz="1400">
              <a:solidFill>
                <a:schemeClr val="dk1"/>
              </a:solidFill>
              <a:effectLst/>
              <a:latin typeface="+mn-lt"/>
              <a:ea typeface="+mn-ea"/>
              <a:cs typeface="+mn-cs"/>
            </a:rPr>
            <a:t>３２</a:t>
          </a:r>
          <a:r>
            <a:rPr kumimoji="1" lang="ja-JP" altLang="ja-JP" sz="1400">
              <a:solidFill>
                <a:schemeClr val="dk1"/>
              </a:solidFill>
              <a:effectLst/>
              <a:latin typeface="+mn-lt"/>
              <a:ea typeface="+mn-ea"/>
              <a:cs typeface="+mn-cs"/>
            </a:rPr>
            <a:t>百万円）によるものが挙げられる。</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庁舎建設基金について、</a:t>
          </a:r>
          <a:r>
            <a:rPr kumimoji="1" lang="en-US" altLang="ja-JP" sz="1400">
              <a:solidFill>
                <a:schemeClr val="dk1"/>
              </a:solidFill>
              <a:effectLst/>
              <a:latin typeface="+mn-lt"/>
              <a:ea typeface="+mn-ea"/>
              <a:cs typeface="+mn-cs"/>
            </a:rPr>
            <a:t>R1</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R2</a:t>
          </a:r>
          <a:r>
            <a:rPr kumimoji="1" lang="ja-JP" altLang="ja-JP" sz="1400">
              <a:solidFill>
                <a:schemeClr val="dk1"/>
              </a:solidFill>
              <a:effectLst/>
              <a:latin typeface="+mn-lt"/>
              <a:ea typeface="+mn-ea"/>
              <a:cs typeface="+mn-cs"/>
            </a:rPr>
            <a:t>に行われる工事費へ全額充当予定のため基金残高が激減することが予想される。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・庁舎建設基金：庁舎建設事業に要する経費への充当</a:t>
          </a:r>
          <a:endParaRPr lang="ja-JP" altLang="ja-JP" sz="1400">
            <a:effectLst/>
          </a:endParaRPr>
        </a:p>
        <a:p>
          <a:r>
            <a:rPr kumimoji="1" lang="ja-JP" altLang="ja-JP" sz="1400">
              <a:solidFill>
                <a:schemeClr val="dk1"/>
              </a:solidFill>
              <a:effectLst/>
              <a:latin typeface="+mn-lt"/>
              <a:ea typeface="+mn-ea"/>
              <a:cs typeface="+mn-cs"/>
            </a:rPr>
            <a:t>・チバリヨ中城ごさまる応援基金：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中城城跡の保全</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児童の健全育成・教育環境整備</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等の施策の推進</a:t>
          </a:r>
          <a:endParaRPr lang="ja-JP" altLang="ja-JP" sz="1400">
            <a:effectLst/>
          </a:endParaRPr>
        </a:p>
        <a:p>
          <a:r>
            <a:rPr kumimoji="1" lang="ja-JP" altLang="ja-JP" sz="1400">
              <a:solidFill>
                <a:schemeClr val="dk1"/>
              </a:solidFill>
              <a:effectLst/>
              <a:latin typeface="+mn-lt"/>
              <a:ea typeface="+mn-ea"/>
              <a:cs typeface="+mn-cs"/>
            </a:rPr>
            <a:t>・人材育成基金：</a:t>
          </a:r>
          <a:r>
            <a:rPr lang="ja-JP" altLang="ja-JP" sz="1400" b="0" i="0">
              <a:solidFill>
                <a:schemeClr val="dk1"/>
              </a:solidFill>
              <a:effectLst/>
              <a:latin typeface="+mn-lt"/>
              <a:ea typeface="+mn-ea"/>
              <a:cs typeface="+mn-cs"/>
            </a:rPr>
            <a:t>活力と魅力に満ちた村づくりに資する人材育成事業の推進</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・庁舎建設基金：Ｈ３０からの庁舎建設事業の着工に伴い、△２</a:t>
          </a:r>
          <a:r>
            <a:rPr kumimoji="1" lang="ja-JP" altLang="en-US" sz="1400" b="0" i="0" baseline="0">
              <a:solidFill>
                <a:schemeClr val="dk1"/>
              </a:solidFill>
              <a:effectLst/>
              <a:latin typeface="+mn-lt"/>
              <a:ea typeface="+mn-ea"/>
              <a:cs typeface="+mn-cs"/>
            </a:rPr>
            <a:t>０８</a:t>
          </a:r>
          <a:r>
            <a:rPr kumimoji="1" lang="ja-JP" altLang="ja-JP" sz="1400" b="0" i="0" baseline="0">
              <a:solidFill>
                <a:schemeClr val="dk1"/>
              </a:solidFill>
              <a:effectLst/>
              <a:latin typeface="+mn-lt"/>
              <a:ea typeface="+mn-ea"/>
              <a:cs typeface="+mn-cs"/>
            </a:rPr>
            <a:t>百万円の減となっている。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・チバリヨ中城ごさまる応援基金：</a:t>
          </a:r>
          <a:r>
            <a:rPr kumimoji="1" lang="ja-JP" altLang="en-US" sz="1400" b="0" i="0" baseline="0">
              <a:solidFill>
                <a:schemeClr val="dk1"/>
              </a:solidFill>
              <a:effectLst/>
              <a:latin typeface="+mn-lt"/>
              <a:ea typeface="+mn-ea"/>
              <a:cs typeface="+mn-cs"/>
            </a:rPr>
            <a:t>前年度</a:t>
          </a:r>
          <a:r>
            <a:rPr kumimoji="1" lang="ja-JP" altLang="ja-JP" sz="1400" b="0" i="0" baseline="0">
              <a:solidFill>
                <a:schemeClr val="dk1"/>
              </a:solidFill>
              <a:effectLst/>
              <a:latin typeface="+mn-lt"/>
              <a:ea typeface="+mn-ea"/>
              <a:cs typeface="+mn-cs"/>
            </a:rPr>
            <a:t>ふるさと納税寄付実績として、</a:t>
          </a:r>
          <a:r>
            <a:rPr kumimoji="1" lang="ja-JP" altLang="en-US" sz="1400" b="0" i="0" baseline="0">
              <a:solidFill>
                <a:schemeClr val="dk1"/>
              </a:solidFill>
              <a:effectLst/>
              <a:latin typeface="+mn-lt"/>
              <a:ea typeface="+mn-ea"/>
              <a:cs typeface="+mn-cs"/>
            </a:rPr>
            <a:t>４８</a:t>
          </a:r>
          <a:r>
            <a:rPr kumimoji="1" lang="ja-JP" altLang="ja-JP" sz="1400" b="0" i="0" baseline="0">
              <a:solidFill>
                <a:schemeClr val="dk1"/>
              </a:solidFill>
              <a:effectLst/>
              <a:latin typeface="+mn-lt"/>
              <a:ea typeface="+mn-ea"/>
              <a:cs typeface="+mn-cs"/>
            </a:rPr>
            <a:t>百万円の積み立て及び、一部事業へ１０百万円の充当</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・人材育成基金：</a:t>
          </a:r>
          <a:r>
            <a:rPr kumimoji="1" lang="ja-JP" altLang="en-US" sz="1400" b="0" i="0" baseline="0">
              <a:solidFill>
                <a:schemeClr val="dk1"/>
              </a:solidFill>
              <a:effectLst/>
              <a:latin typeface="+mn-lt"/>
              <a:ea typeface="+mn-ea"/>
              <a:cs typeface="+mn-cs"/>
            </a:rPr>
            <a:t>前年度</a:t>
          </a:r>
          <a:r>
            <a:rPr lang="ja-JP" altLang="ja-JP" sz="1400" b="0" i="0" baseline="0">
              <a:solidFill>
                <a:schemeClr val="dk1"/>
              </a:solidFill>
              <a:effectLst/>
              <a:latin typeface="+mn-lt"/>
              <a:ea typeface="+mn-ea"/>
              <a:cs typeface="+mn-cs"/>
            </a:rPr>
            <a:t>人材育成寄付実績として、</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百万円の積み立て及び、一部事業へ</a:t>
          </a:r>
          <a:r>
            <a:rPr lang="en-US" altLang="ja-JP" sz="1400" b="0" i="0" baseline="0">
              <a:solidFill>
                <a:schemeClr val="dk1"/>
              </a:solidFill>
              <a:effectLst/>
              <a:latin typeface="+mn-lt"/>
              <a:ea typeface="+mn-ea"/>
              <a:cs typeface="+mn-cs"/>
            </a:rPr>
            <a:t>0.5</a:t>
          </a:r>
          <a:r>
            <a:rPr lang="ja-JP" altLang="ja-JP" sz="1400" b="0" i="0" baseline="0">
              <a:solidFill>
                <a:schemeClr val="dk1"/>
              </a:solidFill>
              <a:effectLst/>
              <a:latin typeface="+mn-lt"/>
              <a:ea typeface="+mn-ea"/>
              <a:cs typeface="+mn-cs"/>
            </a:rPr>
            <a:t>百万円の充当</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・庁舎建設基金：</a:t>
          </a:r>
          <a:r>
            <a:rPr kumimoji="1" lang="en-US" altLang="ja-JP" sz="1400" b="0" i="0" baseline="0">
              <a:solidFill>
                <a:schemeClr val="dk1"/>
              </a:solidFill>
              <a:effectLst/>
              <a:latin typeface="+mn-lt"/>
              <a:ea typeface="+mn-ea"/>
              <a:cs typeface="+mn-cs"/>
            </a:rPr>
            <a:t>R</a:t>
          </a:r>
          <a:r>
            <a:rPr kumimoji="1" lang="ja-JP" altLang="ja-JP" sz="1400" b="0" i="0" baseline="0">
              <a:solidFill>
                <a:schemeClr val="dk1"/>
              </a:solidFill>
              <a:effectLst/>
              <a:latin typeface="+mn-lt"/>
              <a:ea typeface="+mn-ea"/>
              <a:cs typeface="+mn-cs"/>
            </a:rPr>
            <a:t>２の工事費へ全額充当予定。</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・チバリヨ中城ごさまる応援基金：児童の健全育成事業として、毎年度１０百万円の充当予定。</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・人材育成基金：人材育成事業として、毎年度２</a:t>
          </a:r>
          <a:r>
            <a:rPr kumimoji="1" lang="en-US" altLang="ja-JP"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５百万円の充当予定。</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２３５</a:t>
          </a:r>
          <a:r>
            <a:rPr kumimoji="1" lang="ja-JP" altLang="ja-JP" sz="1400">
              <a:solidFill>
                <a:schemeClr val="dk1"/>
              </a:solidFill>
              <a:effectLst/>
              <a:latin typeface="+mn-lt"/>
              <a:ea typeface="+mn-ea"/>
              <a:cs typeface="+mn-cs"/>
            </a:rPr>
            <a:t>百万円の積立を行った一方、扶助費及び普通建設事業費等による収支不足を補填するため</a:t>
          </a:r>
          <a:r>
            <a:rPr kumimoji="1" lang="ja-JP" altLang="en-US" sz="1400">
              <a:solidFill>
                <a:schemeClr val="dk1"/>
              </a:solidFill>
              <a:effectLst/>
              <a:latin typeface="+mn-lt"/>
              <a:ea typeface="+mn-ea"/>
              <a:cs typeface="+mn-cs"/>
            </a:rPr>
            <a:t>△２６７</a:t>
          </a:r>
          <a:r>
            <a:rPr kumimoji="1" lang="ja-JP" altLang="ja-JP" sz="1400">
              <a:solidFill>
                <a:schemeClr val="dk1"/>
              </a:solidFill>
              <a:effectLst/>
              <a:latin typeface="+mn-lt"/>
              <a:ea typeface="+mn-ea"/>
              <a:cs typeface="+mn-cs"/>
            </a:rPr>
            <a:t>百万円の取崩しを行っており、前年度比△</a:t>
          </a:r>
          <a:r>
            <a:rPr kumimoji="1" lang="ja-JP" altLang="en-US" sz="1400">
              <a:solidFill>
                <a:schemeClr val="dk1"/>
              </a:solidFill>
              <a:effectLst/>
              <a:latin typeface="+mn-lt"/>
              <a:ea typeface="+mn-ea"/>
              <a:cs typeface="+mn-cs"/>
            </a:rPr>
            <a:t>３２</a:t>
          </a:r>
          <a:r>
            <a:rPr kumimoji="1" lang="ja-JP" altLang="ja-JP" sz="1400">
              <a:solidFill>
                <a:schemeClr val="dk1"/>
              </a:solidFill>
              <a:effectLst/>
              <a:latin typeface="+mn-lt"/>
              <a:ea typeface="+mn-ea"/>
              <a:cs typeface="+mn-cs"/>
            </a:rPr>
            <a:t>百万円減の</a:t>
          </a:r>
          <a:r>
            <a:rPr kumimoji="1" lang="ja-JP" altLang="en-US" sz="1400">
              <a:solidFill>
                <a:schemeClr val="dk1"/>
              </a:solidFill>
              <a:effectLst/>
              <a:latin typeface="+mn-lt"/>
              <a:ea typeface="+mn-ea"/>
              <a:cs typeface="+mn-cs"/>
            </a:rPr>
            <a:t>５８７</a:t>
          </a:r>
          <a:r>
            <a:rPr kumimoji="1" lang="ja-JP" altLang="ja-JP" sz="1400">
              <a:solidFill>
                <a:schemeClr val="dk1"/>
              </a:solidFill>
              <a:effectLst/>
              <a:latin typeface="+mn-lt"/>
              <a:ea typeface="+mn-ea"/>
              <a:cs typeface="+mn-cs"/>
            </a:rPr>
            <a:t>百万円となった。</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今後、小学校の増築事業を予定しており、工事費の高騰などの不測の事態に備えるため、可能な限り財政調整基金への積み立てを行う。</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H22</a:t>
          </a:r>
          <a:r>
            <a:rPr kumimoji="1" lang="ja-JP" altLang="ja-JP" sz="1400">
              <a:solidFill>
                <a:schemeClr val="dk1"/>
              </a:solidFill>
              <a:effectLst/>
              <a:latin typeface="+mn-lt"/>
              <a:ea typeface="+mn-ea"/>
              <a:cs typeface="+mn-cs"/>
            </a:rPr>
            <a:t>年度から、増減なし。</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今後、公債費が財政を圧迫する場合、繰上償還等を検討する。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21,762
21,417
15.53
9,360,848
9,153,104
186,993
4,448,752
5,537,136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・有形固定資産減価償却率は類似団体より低い水準にあ</a:t>
          </a:r>
          <a:r>
            <a:rPr lang="ja-JP" altLang="en-US" sz="1100" b="0" i="0" baseline="0">
              <a:solidFill>
                <a:schemeClr val="dk1"/>
              </a:solidFill>
              <a:effectLst/>
              <a:latin typeface="+mn-lt"/>
              <a:ea typeface="+mn-ea"/>
              <a:cs typeface="+mn-cs"/>
            </a:rPr>
            <a:t>るが、年々老朽化が進んでいる。</a:t>
          </a:r>
          <a:endParaRPr lang="ja-JP" altLang="ja-JP">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、庁舎</a:t>
          </a:r>
          <a:r>
            <a:rPr lang="ja-JP" altLang="en-US" sz="1100" b="0" i="0" baseline="0">
              <a:solidFill>
                <a:schemeClr val="dk1"/>
              </a:solidFill>
              <a:effectLst/>
              <a:latin typeface="+mn-lt"/>
              <a:ea typeface="+mn-ea"/>
              <a:cs typeface="+mn-cs"/>
            </a:rPr>
            <a:t>及び学校施設の建て替えを予定しているため、</a:t>
          </a:r>
          <a:r>
            <a:rPr lang="ja-JP" altLang="ja-JP" sz="1100" b="0" i="0" baseline="0">
              <a:solidFill>
                <a:schemeClr val="dk1"/>
              </a:solidFill>
              <a:effectLst/>
              <a:latin typeface="+mn-lt"/>
              <a:ea typeface="+mn-ea"/>
              <a:cs typeface="+mn-cs"/>
            </a:rPr>
            <a:t>有形固定資産減価償却率の減少が見込まれる。</a:t>
          </a:r>
          <a:endParaRPr lang="en-US" altLang="ja-JP" sz="1100" b="0" i="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49742</xdr:rowOff>
    </xdr:from>
    <xdr:to>
      <xdr:col>23</xdr:col>
      <xdr:colOff>136525</xdr:colOff>
      <xdr:row>28</xdr:row>
      <xdr:rowOff>151342</xdr:rowOff>
    </xdr:to>
    <xdr:sp macro="" textlink="">
      <xdr:nvSpPr>
        <xdr:cNvPr id="81" name="楕円 80"/>
        <xdr:cNvSpPr/>
      </xdr:nvSpPr>
      <xdr:spPr>
        <a:xfrm>
          <a:off x="47117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72619</xdr:rowOff>
    </xdr:from>
    <xdr:ext cx="405111" cy="259045"/>
    <xdr:sp macro="" textlink="">
      <xdr:nvSpPr>
        <xdr:cNvPr id="82" name="有形固定資産減価償却率該当値テキスト"/>
        <xdr:cNvSpPr txBox="1"/>
      </xdr:nvSpPr>
      <xdr:spPr>
        <a:xfrm>
          <a:off x="4813300" y="547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156422</xdr:rowOff>
    </xdr:from>
    <xdr:to>
      <xdr:col>19</xdr:col>
      <xdr:colOff>187325</xdr:colOff>
      <xdr:row>28</xdr:row>
      <xdr:rowOff>86572</xdr:rowOff>
    </xdr:to>
    <xdr:sp macro="" textlink="">
      <xdr:nvSpPr>
        <xdr:cNvPr id="83" name="楕円 82"/>
        <xdr:cNvSpPr/>
      </xdr:nvSpPr>
      <xdr:spPr>
        <a:xfrm>
          <a:off x="4000500" y="5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35772</xdr:rowOff>
    </xdr:from>
    <xdr:to>
      <xdr:col>23</xdr:col>
      <xdr:colOff>85725</xdr:colOff>
      <xdr:row>28</xdr:row>
      <xdr:rowOff>100542</xdr:rowOff>
    </xdr:to>
    <xdr:cxnSp macro="">
      <xdr:nvCxnSpPr>
        <xdr:cNvPr id="84" name="直線コネクタ 83"/>
        <xdr:cNvCxnSpPr/>
      </xdr:nvCxnSpPr>
      <xdr:spPr>
        <a:xfrm>
          <a:off x="4051300" y="560789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102447</xdr:rowOff>
    </xdr:from>
    <xdr:to>
      <xdr:col>15</xdr:col>
      <xdr:colOff>187325</xdr:colOff>
      <xdr:row>28</xdr:row>
      <xdr:rowOff>32597</xdr:rowOff>
    </xdr:to>
    <xdr:sp macro="" textlink="">
      <xdr:nvSpPr>
        <xdr:cNvPr id="85" name="楕円 84"/>
        <xdr:cNvSpPr/>
      </xdr:nvSpPr>
      <xdr:spPr>
        <a:xfrm>
          <a:off x="32385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153247</xdr:rowOff>
    </xdr:from>
    <xdr:to>
      <xdr:col>19</xdr:col>
      <xdr:colOff>136525</xdr:colOff>
      <xdr:row>28</xdr:row>
      <xdr:rowOff>35772</xdr:rowOff>
    </xdr:to>
    <xdr:cxnSp macro="">
      <xdr:nvCxnSpPr>
        <xdr:cNvPr id="86" name="直線コネクタ 85"/>
        <xdr:cNvCxnSpPr/>
      </xdr:nvCxnSpPr>
      <xdr:spPr>
        <a:xfrm>
          <a:off x="3289300" y="555392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87" name="楕円 86"/>
        <xdr:cNvSpPr/>
      </xdr:nvSpPr>
      <xdr:spPr>
        <a:xfrm>
          <a:off x="2476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27</xdr:row>
      <xdr:rowOff>153247</xdr:rowOff>
    </xdr:to>
    <xdr:cxnSp macro="">
      <xdr:nvCxnSpPr>
        <xdr:cNvPr id="88" name="直線コネクタ 87"/>
        <xdr:cNvCxnSpPr/>
      </xdr:nvCxnSpPr>
      <xdr:spPr>
        <a:xfrm>
          <a:off x="2527300" y="549275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89"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0"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1"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2"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103099</xdr:rowOff>
    </xdr:from>
    <xdr:ext cx="405111" cy="259045"/>
    <xdr:sp macro="" textlink="">
      <xdr:nvSpPr>
        <xdr:cNvPr id="93" name="n_1mainValue有形固定資産減価償却率"/>
        <xdr:cNvSpPr txBox="1"/>
      </xdr:nvSpPr>
      <xdr:spPr>
        <a:xfrm>
          <a:off x="3836044" y="533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49124</xdr:rowOff>
    </xdr:from>
    <xdr:ext cx="405111" cy="259045"/>
    <xdr:sp macro="" textlink="">
      <xdr:nvSpPr>
        <xdr:cNvPr id="94" name="n_2mainValue有形固定資産減価償却率"/>
        <xdr:cNvSpPr txBox="1"/>
      </xdr:nvSpPr>
      <xdr:spPr>
        <a:xfrm>
          <a:off x="3086744" y="52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95" name="n_3mainValue有形固定資産減価償却率"/>
        <xdr:cNvSpPr txBox="1"/>
      </xdr:nvSpPr>
      <xdr:spPr>
        <a:xfrm>
          <a:off x="2324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・債務償還可能年数は類似団体平均を下回って</a:t>
          </a:r>
          <a:r>
            <a:rPr lang="ja-JP" altLang="en-US" sz="1100" b="0" i="0" baseline="0">
              <a:solidFill>
                <a:schemeClr val="dk1"/>
              </a:solidFill>
              <a:effectLst/>
              <a:latin typeface="+mn-lt"/>
              <a:ea typeface="+mn-ea"/>
              <a:cs typeface="+mn-cs"/>
            </a:rPr>
            <a:t>いるものの、数値は年々悪化している。</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、庁舎や学校施設の</a:t>
          </a:r>
          <a:r>
            <a:rPr kumimoji="1" lang="ja-JP" altLang="en-US" sz="1100" b="0" i="0" baseline="0">
              <a:solidFill>
                <a:schemeClr val="dk1"/>
              </a:solidFill>
              <a:effectLst/>
              <a:latin typeface="+mn-lt"/>
              <a:ea typeface="+mn-ea"/>
              <a:cs typeface="+mn-cs"/>
            </a:rPr>
            <a:t>建て替え</a:t>
          </a:r>
          <a:r>
            <a:rPr kumimoji="1" lang="ja-JP" altLang="ja-JP" sz="1100" b="0" i="0" baseline="0">
              <a:solidFill>
                <a:schemeClr val="dk1"/>
              </a:solidFill>
              <a:effectLst/>
              <a:latin typeface="+mn-lt"/>
              <a:ea typeface="+mn-ea"/>
              <a:cs typeface="+mn-cs"/>
            </a:rPr>
            <a:t>が控えているため</a:t>
          </a:r>
          <a:r>
            <a:rPr kumimoji="1" lang="ja-JP" altLang="en-US" sz="1100" b="0" i="0" baseline="0">
              <a:solidFill>
                <a:schemeClr val="dk1"/>
              </a:solidFill>
              <a:effectLst/>
              <a:latin typeface="+mn-lt"/>
              <a:ea typeface="+mn-ea"/>
              <a:cs typeface="+mn-cs"/>
            </a:rPr>
            <a:t>さらなる</a:t>
          </a:r>
          <a:r>
            <a:rPr kumimoji="1" lang="ja-JP" altLang="ja-JP" sz="1100" b="0" i="0" baseline="0">
              <a:solidFill>
                <a:schemeClr val="dk1"/>
              </a:solidFill>
              <a:effectLst/>
              <a:latin typeface="+mn-lt"/>
              <a:ea typeface="+mn-ea"/>
              <a:cs typeface="+mn-cs"/>
            </a:rPr>
            <a:t>数値の悪化が見込まれる</a:t>
          </a:r>
          <a:r>
            <a:rPr kumimoji="1" lang="ja-JP" altLang="en-US" sz="1100" b="0" i="0" baseline="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5" name="テキスト ボックス 114"/>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9" name="テキスト ボックス 118"/>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2" name="直線コネクタ 121"/>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3"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4" name="直線コネクタ 123"/>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5"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27"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8" name="フローチャート: 判断 127"/>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9" name="フローチャート: 判断 128"/>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0" name="フローチャート: 判断 129"/>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1" name="フローチャート: 判断 130"/>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2" name="フローチャート: 判断 131"/>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14280</xdr:rowOff>
    </xdr:from>
    <xdr:to>
      <xdr:col>76</xdr:col>
      <xdr:colOff>73025</xdr:colOff>
      <xdr:row>29</xdr:row>
      <xdr:rowOff>115880</xdr:rowOff>
    </xdr:to>
    <xdr:sp macro="" textlink="">
      <xdr:nvSpPr>
        <xdr:cNvPr id="138" name="楕円 137"/>
        <xdr:cNvSpPr/>
      </xdr:nvSpPr>
      <xdr:spPr>
        <a:xfrm>
          <a:off x="14744700" y="57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37157</xdr:rowOff>
    </xdr:from>
    <xdr:ext cx="469744" cy="259045"/>
    <xdr:sp macro="" textlink="">
      <xdr:nvSpPr>
        <xdr:cNvPr id="139" name="債務償還比率該当値テキスト"/>
        <xdr:cNvSpPr txBox="1"/>
      </xdr:nvSpPr>
      <xdr:spPr>
        <a:xfrm>
          <a:off x="14846300" y="560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153086</xdr:rowOff>
    </xdr:from>
    <xdr:to>
      <xdr:col>72</xdr:col>
      <xdr:colOff>123825</xdr:colOff>
      <xdr:row>29</xdr:row>
      <xdr:rowOff>83236</xdr:rowOff>
    </xdr:to>
    <xdr:sp macro="" textlink="">
      <xdr:nvSpPr>
        <xdr:cNvPr id="140" name="楕円 139"/>
        <xdr:cNvSpPr/>
      </xdr:nvSpPr>
      <xdr:spPr>
        <a:xfrm>
          <a:off x="14033500" y="57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32436</xdr:rowOff>
    </xdr:from>
    <xdr:to>
      <xdr:col>76</xdr:col>
      <xdr:colOff>22225</xdr:colOff>
      <xdr:row>29</xdr:row>
      <xdr:rowOff>65080</xdr:rowOff>
    </xdr:to>
    <xdr:cxnSp macro="">
      <xdr:nvCxnSpPr>
        <xdr:cNvPr id="141" name="直線コネクタ 140"/>
        <xdr:cNvCxnSpPr/>
      </xdr:nvCxnSpPr>
      <xdr:spPr>
        <a:xfrm>
          <a:off x="14084300" y="5776011"/>
          <a:ext cx="711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162672</xdr:rowOff>
    </xdr:from>
    <xdr:to>
      <xdr:col>68</xdr:col>
      <xdr:colOff>123825</xdr:colOff>
      <xdr:row>29</xdr:row>
      <xdr:rowOff>92822</xdr:rowOff>
    </xdr:to>
    <xdr:sp macro="" textlink="">
      <xdr:nvSpPr>
        <xdr:cNvPr id="142" name="楕円 141"/>
        <xdr:cNvSpPr/>
      </xdr:nvSpPr>
      <xdr:spPr>
        <a:xfrm>
          <a:off x="13271500" y="57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32436</xdr:rowOff>
    </xdr:from>
    <xdr:to>
      <xdr:col>72</xdr:col>
      <xdr:colOff>73025</xdr:colOff>
      <xdr:row>29</xdr:row>
      <xdr:rowOff>42022</xdr:rowOff>
    </xdr:to>
    <xdr:cxnSp macro="">
      <xdr:nvCxnSpPr>
        <xdr:cNvPr id="143" name="直線コネクタ 142"/>
        <xdr:cNvCxnSpPr/>
      </xdr:nvCxnSpPr>
      <xdr:spPr>
        <a:xfrm flipV="1">
          <a:off x="13322300" y="5776011"/>
          <a:ext cx="762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154640</xdr:rowOff>
    </xdr:from>
    <xdr:to>
      <xdr:col>64</xdr:col>
      <xdr:colOff>123825</xdr:colOff>
      <xdr:row>29</xdr:row>
      <xdr:rowOff>84790</xdr:rowOff>
    </xdr:to>
    <xdr:sp macro="" textlink="">
      <xdr:nvSpPr>
        <xdr:cNvPr id="144" name="楕円 143"/>
        <xdr:cNvSpPr/>
      </xdr:nvSpPr>
      <xdr:spPr>
        <a:xfrm>
          <a:off x="12509500" y="57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33990</xdr:rowOff>
    </xdr:from>
    <xdr:to>
      <xdr:col>68</xdr:col>
      <xdr:colOff>73025</xdr:colOff>
      <xdr:row>29</xdr:row>
      <xdr:rowOff>42022</xdr:rowOff>
    </xdr:to>
    <xdr:cxnSp macro="">
      <xdr:nvCxnSpPr>
        <xdr:cNvPr id="145" name="直線コネクタ 144"/>
        <xdr:cNvCxnSpPr/>
      </xdr:nvCxnSpPr>
      <xdr:spPr>
        <a:xfrm>
          <a:off x="12560300" y="5777565"/>
          <a:ext cx="762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7630</xdr:rowOff>
    </xdr:from>
    <xdr:to>
      <xdr:col>60</xdr:col>
      <xdr:colOff>123825</xdr:colOff>
      <xdr:row>29</xdr:row>
      <xdr:rowOff>109230</xdr:rowOff>
    </xdr:to>
    <xdr:sp macro="" textlink="">
      <xdr:nvSpPr>
        <xdr:cNvPr id="146" name="楕円 145"/>
        <xdr:cNvSpPr/>
      </xdr:nvSpPr>
      <xdr:spPr>
        <a:xfrm>
          <a:off x="11747500" y="57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33990</xdr:rowOff>
    </xdr:from>
    <xdr:to>
      <xdr:col>64</xdr:col>
      <xdr:colOff>73025</xdr:colOff>
      <xdr:row>29</xdr:row>
      <xdr:rowOff>58430</xdr:rowOff>
    </xdr:to>
    <xdr:cxnSp macro="">
      <xdr:nvCxnSpPr>
        <xdr:cNvPr id="147" name="直線コネクタ 146"/>
        <xdr:cNvCxnSpPr/>
      </xdr:nvCxnSpPr>
      <xdr:spPr>
        <a:xfrm flipV="1">
          <a:off x="11798300" y="5777565"/>
          <a:ext cx="762000" cy="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48"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49"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0"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1"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99763</xdr:rowOff>
    </xdr:from>
    <xdr:ext cx="469744" cy="259045"/>
    <xdr:sp macro="" textlink="">
      <xdr:nvSpPr>
        <xdr:cNvPr id="152" name="n_1mainValue債務償還比率"/>
        <xdr:cNvSpPr txBox="1"/>
      </xdr:nvSpPr>
      <xdr:spPr>
        <a:xfrm>
          <a:off x="13836727" y="55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109349</xdr:rowOff>
    </xdr:from>
    <xdr:ext cx="469744" cy="259045"/>
    <xdr:sp macro="" textlink="">
      <xdr:nvSpPr>
        <xdr:cNvPr id="153" name="n_2mainValue債務償還比率"/>
        <xdr:cNvSpPr txBox="1"/>
      </xdr:nvSpPr>
      <xdr:spPr>
        <a:xfrm>
          <a:off x="13087427" y="55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101317</xdr:rowOff>
    </xdr:from>
    <xdr:ext cx="469744" cy="259045"/>
    <xdr:sp macro="" textlink="">
      <xdr:nvSpPr>
        <xdr:cNvPr id="154" name="n_3mainValue債務償還比率"/>
        <xdr:cNvSpPr txBox="1"/>
      </xdr:nvSpPr>
      <xdr:spPr>
        <a:xfrm>
          <a:off x="12325427" y="550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125757</xdr:rowOff>
    </xdr:from>
    <xdr:ext cx="469744" cy="259045"/>
    <xdr:sp macro="" textlink="">
      <xdr:nvSpPr>
        <xdr:cNvPr id="155" name="n_4mainValue債務償還比率"/>
        <xdr:cNvSpPr txBox="1"/>
      </xdr:nvSpPr>
      <xdr:spPr>
        <a:xfrm>
          <a:off x="11563427" y="55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21,762
21,417
15.53
9,360,848
9,153,104
186,993
4,448,752
5,537,136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3" name="楕円 72"/>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120667</xdr:rowOff>
    </xdr:from>
    <xdr:ext cx="405111" cy="259045"/>
    <xdr:sp macro="" textlink="">
      <xdr:nvSpPr>
        <xdr:cNvPr id="74" name="【道路】&#10;有形固定資産減価償却率該当値テキスト"/>
        <xdr:cNvSpPr txBox="1"/>
      </xdr:nvSpPr>
      <xdr:spPr>
        <a:xfrm>
          <a:off x="4673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36</xdr:row>
      <xdr:rowOff>148590</xdr:rowOff>
    </xdr:to>
    <xdr:cxnSp macro="">
      <xdr:nvCxnSpPr>
        <xdr:cNvPr id="76" name="直線コネクタ 75"/>
        <xdr:cNvCxnSpPr/>
      </xdr:nvCxnSpPr>
      <xdr:spPr>
        <a:xfrm>
          <a:off x="3797300" y="6297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7" name="楕円 76"/>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125730</xdr:rowOff>
    </xdr:to>
    <xdr:cxnSp macro="">
      <xdr:nvCxnSpPr>
        <xdr:cNvPr id="78" name="直線コネクタ 77"/>
        <xdr:cNvCxnSpPr/>
      </xdr:nvCxnSpPr>
      <xdr:spPr>
        <a:xfrm>
          <a:off x="2908300" y="6286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9" name="楕円 78"/>
        <xdr:cNvSpPr/>
      </xdr:nvSpPr>
      <xdr:spPr>
        <a:xfrm>
          <a:off x="196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83820</xdr:rowOff>
    </xdr:from>
    <xdr:to>
      <xdr:col>15</xdr:col>
      <xdr:colOff>50800</xdr:colOff>
      <xdr:row>36</xdr:row>
      <xdr:rowOff>114300</xdr:rowOff>
    </xdr:to>
    <xdr:cxnSp macro="">
      <xdr:nvCxnSpPr>
        <xdr:cNvPr id="80" name="直線コネクタ 79"/>
        <xdr:cNvCxnSpPr/>
      </xdr:nvCxnSpPr>
      <xdr:spPr>
        <a:xfrm>
          <a:off x="2019300" y="6256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1"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2"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3"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4"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85" name="n_1mainValue【道路】&#10;有形固定資産減価償却率"/>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86" name="n_2mainValue【道路】&#10;有形固定資産減価償却率"/>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151147</xdr:rowOff>
    </xdr:from>
    <xdr:ext cx="405111" cy="259045"/>
    <xdr:sp macro="" textlink="">
      <xdr:nvSpPr>
        <xdr:cNvPr id="87" name="n_3mainValue【道路】&#10;有形固定資産減価償却率"/>
        <xdr:cNvSpPr txBox="1"/>
      </xdr:nvSpPr>
      <xdr:spPr>
        <a:xfrm>
          <a:off x="1816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75438</xdr:rowOff>
    </xdr:from>
    <xdr:to>
      <xdr:col>55</xdr:col>
      <xdr:colOff>50800</xdr:colOff>
      <xdr:row>42</xdr:row>
      <xdr:rowOff>5588</xdr:rowOff>
    </xdr:to>
    <xdr:sp macro="" textlink="">
      <xdr:nvSpPr>
        <xdr:cNvPr id="125" name="楕円 124"/>
        <xdr:cNvSpPr/>
      </xdr:nvSpPr>
      <xdr:spPr>
        <a:xfrm>
          <a:off x="10426700" y="71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6" name="【道路】&#10;一人当たり延長該当値テキスト"/>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75674</xdr:rowOff>
    </xdr:from>
    <xdr:to>
      <xdr:col>50</xdr:col>
      <xdr:colOff>165100</xdr:colOff>
      <xdr:row>42</xdr:row>
      <xdr:rowOff>5824</xdr:rowOff>
    </xdr:to>
    <xdr:sp macro="" textlink="">
      <xdr:nvSpPr>
        <xdr:cNvPr id="127" name="楕円 126"/>
        <xdr:cNvSpPr/>
      </xdr:nvSpPr>
      <xdr:spPr>
        <a:xfrm>
          <a:off x="9588500" y="7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126238</xdr:rowOff>
    </xdr:from>
    <xdr:to>
      <xdr:col>55</xdr:col>
      <xdr:colOff>0</xdr:colOff>
      <xdr:row>41</xdr:row>
      <xdr:rowOff>126474</xdr:rowOff>
    </xdr:to>
    <xdr:cxnSp macro="">
      <xdr:nvCxnSpPr>
        <xdr:cNvPr id="128" name="直線コネクタ 127"/>
        <xdr:cNvCxnSpPr/>
      </xdr:nvCxnSpPr>
      <xdr:spPr>
        <a:xfrm flipV="1">
          <a:off x="9639300" y="7155688"/>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75705</xdr:rowOff>
    </xdr:from>
    <xdr:to>
      <xdr:col>46</xdr:col>
      <xdr:colOff>38100</xdr:colOff>
      <xdr:row>42</xdr:row>
      <xdr:rowOff>5855</xdr:rowOff>
    </xdr:to>
    <xdr:sp macro="" textlink="">
      <xdr:nvSpPr>
        <xdr:cNvPr id="129" name="楕円 128"/>
        <xdr:cNvSpPr/>
      </xdr:nvSpPr>
      <xdr:spPr>
        <a:xfrm>
          <a:off x="8699500" y="71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126474</xdr:rowOff>
    </xdr:from>
    <xdr:to>
      <xdr:col>50</xdr:col>
      <xdr:colOff>114300</xdr:colOff>
      <xdr:row>41</xdr:row>
      <xdr:rowOff>126505</xdr:rowOff>
    </xdr:to>
    <xdr:cxnSp macro="">
      <xdr:nvCxnSpPr>
        <xdr:cNvPr id="130" name="直線コネクタ 129"/>
        <xdr:cNvCxnSpPr/>
      </xdr:nvCxnSpPr>
      <xdr:spPr>
        <a:xfrm flipV="1">
          <a:off x="8750300" y="7155924"/>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75691</xdr:rowOff>
    </xdr:from>
    <xdr:to>
      <xdr:col>41</xdr:col>
      <xdr:colOff>101600</xdr:colOff>
      <xdr:row>42</xdr:row>
      <xdr:rowOff>5841</xdr:rowOff>
    </xdr:to>
    <xdr:sp macro="" textlink="">
      <xdr:nvSpPr>
        <xdr:cNvPr id="131" name="楕円 130"/>
        <xdr:cNvSpPr/>
      </xdr:nvSpPr>
      <xdr:spPr>
        <a:xfrm>
          <a:off x="7810500" y="71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126491</xdr:rowOff>
    </xdr:from>
    <xdr:to>
      <xdr:col>45</xdr:col>
      <xdr:colOff>177800</xdr:colOff>
      <xdr:row>41</xdr:row>
      <xdr:rowOff>126505</xdr:rowOff>
    </xdr:to>
    <xdr:cxnSp macro="">
      <xdr:nvCxnSpPr>
        <xdr:cNvPr id="132" name="直線コネクタ 131"/>
        <xdr:cNvCxnSpPr/>
      </xdr:nvCxnSpPr>
      <xdr:spPr>
        <a:xfrm>
          <a:off x="7861300" y="715594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5"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6"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168401</xdr:rowOff>
    </xdr:from>
    <xdr:ext cx="469744" cy="259045"/>
    <xdr:sp macro="" textlink="">
      <xdr:nvSpPr>
        <xdr:cNvPr id="137" name="n_1mainValue【道路】&#10;一人当たり延長"/>
        <xdr:cNvSpPr txBox="1"/>
      </xdr:nvSpPr>
      <xdr:spPr>
        <a:xfrm>
          <a:off x="9391727" y="71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168432</xdr:rowOff>
    </xdr:from>
    <xdr:ext cx="469744" cy="259045"/>
    <xdr:sp macro="" textlink="">
      <xdr:nvSpPr>
        <xdr:cNvPr id="138" name="n_2mainValue【道路】&#10;一人当たり延長"/>
        <xdr:cNvSpPr txBox="1"/>
      </xdr:nvSpPr>
      <xdr:spPr>
        <a:xfrm>
          <a:off x="8515427" y="719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168418</xdr:rowOff>
    </xdr:from>
    <xdr:ext cx="469744" cy="259045"/>
    <xdr:sp macro="" textlink="">
      <xdr:nvSpPr>
        <xdr:cNvPr id="139" name="n_3mainValue【道路】&#10;一人当たり延長"/>
        <xdr:cNvSpPr txBox="1"/>
      </xdr:nvSpPr>
      <xdr:spPr>
        <a:xfrm>
          <a:off x="7626427" y="719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0"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81" name="楕円 180"/>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45193</xdr:rowOff>
    </xdr:from>
    <xdr:ext cx="405111" cy="259045"/>
    <xdr:sp macro="" textlink="">
      <xdr:nvSpPr>
        <xdr:cNvPr id="182" name="【橋りょう・トンネル】&#10;有形固定資産減価償却率該当値テキスト"/>
        <xdr:cNvSpPr txBox="1"/>
      </xdr:nvSpPr>
      <xdr:spPr>
        <a:xfrm>
          <a:off x="4673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83" name="楕円 182"/>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117566</xdr:rowOff>
    </xdr:to>
    <xdr:cxnSp macro="">
      <xdr:nvCxnSpPr>
        <xdr:cNvPr id="184" name="直線コネクタ 183"/>
        <xdr:cNvCxnSpPr/>
      </xdr:nvCxnSpPr>
      <xdr:spPr>
        <a:xfrm>
          <a:off x="3797300" y="103800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185" name="楕円 184"/>
        <xdr:cNvSpPr/>
      </xdr:nvSpPr>
      <xdr:spPr>
        <a:xfrm>
          <a:off x="2857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93073</xdr:rowOff>
    </xdr:to>
    <xdr:cxnSp macro="">
      <xdr:nvCxnSpPr>
        <xdr:cNvPr id="186" name="直線コネクタ 185"/>
        <xdr:cNvCxnSpPr/>
      </xdr:nvCxnSpPr>
      <xdr:spPr>
        <a:xfrm>
          <a:off x="2908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87" name="楕円 186"/>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65315</xdr:rowOff>
    </xdr:to>
    <xdr:cxnSp macro="">
      <xdr:nvCxnSpPr>
        <xdr:cNvPr id="188" name="直線コネクタ 187"/>
        <xdr:cNvCxnSpPr/>
      </xdr:nvCxnSpPr>
      <xdr:spPr>
        <a:xfrm>
          <a:off x="2019300" y="103245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0"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2"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160400</xdr:rowOff>
    </xdr:from>
    <xdr:ext cx="405111" cy="259045"/>
    <xdr:sp macro="" textlink="">
      <xdr:nvSpPr>
        <xdr:cNvPr id="193" name="n_1mainValue【橋りょう・トンネル】&#10;有形固定資産減価償却率"/>
        <xdr:cNvSpPr txBox="1"/>
      </xdr:nvSpPr>
      <xdr:spPr>
        <a:xfrm>
          <a:off x="3582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132642</xdr:rowOff>
    </xdr:from>
    <xdr:ext cx="405111" cy="259045"/>
    <xdr:sp macro="" textlink="">
      <xdr:nvSpPr>
        <xdr:cNvPr id="194" name="n_2mainValue【橋りょう・トンネル】&#10;有形固定資産減価償却率"/>
        <xdr:cNvSpPr txBox="1"/>
      </xdr:nvSpPr>
      <xdr:spPr>
        <a:xfrm>
          <a:off x="2705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195" name="n_3mainValue【橋りょう・トンネル】&#10;有形固定資産減価償却率"/>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6"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167196</xdr:rowOff>
    </xdr:from>
    <xdr:to>
      <xdr:col>55</xdr:col>
      <xdr:colOff>50800</xdr:colOff>
      <xdr:row>64</xdr:row>
      <xdr:rowOff>97346</xdr:rowOff>
    </xdr:to>
    <xdr:sp macro="" textlink="">
      <xdr:nvSpPr>
        <xdr:cNvPr id="237" name="楕円 236"/>
        <xdr:cNvSpPr/>
      </xdr:nvSpPr>
      <xdr:spPr>
        <a:xfrm>
          <a:off x="10426700" y="109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82123</xdr:rowOff>
    </xdr:from>
    <xdr:ext cx="599010" cy="259045"/>
    <xdr:sp macro="" textlink="">
      <xdr:nvSpPr>
        <xdr:cNvPr id="238" name="【橋りょう・トンネル】&#10;一人当たり有形固定資産（償却資産）額該当値テキスト"/>
        <xdr:cNvSpPr txBox="1"/>
      </xdr:nvSpPr>
      <xdr:spPr>
        <a:xfrm>
          <a:off x="10515600" y="108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165549</xdr:rowOff>
    </xdr:from>
    <xdr:to>
      <xdr:col>50</xdr:col>
      <xdr:colOff>165100</xdr:colOff>
      <xdr:row>64</xdr:row>
      <xdr:rowOff>95699</xdr:rowOff>
    </xdr:to>
    <xdr:sp macro="" textlink="">
      <xdr:nvSpPr>
        <xdr:cNvPr id="239" name="楕円 238"/>
        <xdr:cNvSpPr/>
      </xdr:nvSpPr>
      <xdr:spPr>
        <a:xfrm>
          <a:off x="9588500" y="109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44899</xdr:rowOff>
    </xdr:from>
    <xdr:to>
      <xdr:col>55</xdr:col>
      <xdr:colOff>0</xdr:colOff>
      <xdr:row>64</xdr:row>
      <xdr:rowOff>46546</xdr:rowOff>
    </xdr:to>
    <xdr:cxnSp macro="">
      <xdr:nvCxnSpPr>
        <xdr:cNvPr id="240" name="直線コネクタ 239"/>
        <xdr:cNvCxnSpPr/>
      </xdr:nvCxnSpPr>
      <xdr:spPr>
        <a:xfrm>
          <a:off x="9639300" y="11017699"/>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163364</xdr:rowOff>
    </xdr:from>
    <xdr:to>
      <xdr:col>46</xdr:col>
      <xdr:colOff>38100</xdr:colOff>
      <xdr:row>64</xdr:row>
      <xdr:rowOff>93514</xdr:rowOff>
    </xdr:to>
    <xdr:sp macro="" textlink="">
      <xdr:nvSpPr>
        <xdr:cNvPr id="241" name="楕円 240"/>
        <xdr:cNvSpPr/>
      </xdr:nvSpPr>
      <xdr:spPr>
        <a:xfrm>
          <a:off x="8699500" y="109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42714</xdr:rowOff>
    </xdr:from>
    <xdr:to>
      <xdr:col>50</xdr:col>
      <xdr:colOff>114300</xdr:colOff>
      <xdr:row>64</xdr:row>
      <xdr:rowOff>44899</xdr:rowOff>
    </xdr:to>
    <xdr:cxnSp macro="">
      <xdr:nvCxnSpPr>
        <xdr:cNvPr id="242" name="直線コネクタ 241"/>
        <xdr:cNvCxnSpPr/>
      </xdr:nvCxnSpPr>
      <xdr:spPr>
        <a:xfrm>
          <a:off x="8750300" y="11015514"/>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161305</xdr:rowOff>
    </xdr:from>
    <xdr:to>
      <xdr:col>41</xdr:col>
      <xdr:colOff>101600</xdr:colOff>
      <xdr:row>64</xdr:row>
      <xdr:rowOff>91455</xdr:rowOff>
    </xdr:to>
    <xdr:sp macro="" textlink="">
      <xdr:nvSpPr>
        <xdr:cNvPr id="243" name="楕円 242"/>
        <xdr:cNvSpPr/>
      </xdr:nvSpPr>
      <xdr:spPr>
        <a:xfrm>
          <a:off x="7810500" y="109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40655</xdr:rowOff>
    </xdr:from>
    <xdr:to>
      <xdr:col>45</xdr:col>
      <xdr:colOff>177800</xdr:colOff>
      <xdr:row>64</xdr:row>
      <xdr:rowOff>42714</xdr:rowOff>
    </xdr:to>
    <xdr:cxnSp macro="">
      <xdr:nvCxnSpPr>
        <xdr:cNvPr id="244" name="直線コネクタ 243"/>
        <xdr:cNvCxnSpPr/>
      </xdr:nvCxnSpPr>
      <xdr:spPr>
        <a:xfrm>
          <a:off x="7861300" y="11013455"/>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45"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6"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7"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8"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86826</xdr:rowOff>
    </xdr:from>
    <xdr:ext cx="599010" cy="259045"/>
    <xdr:sp macro="" textlink="">
      <xdr:nvSpPr>
        <xdr:cNvPr id="249" name="n_1mainValue【橋りょう・トンネル】&#10;一人当たり有形固定資産（償却資産）額"/>
        <xdr:cNvSpPr txBox="1"/>
      </xdr:nvSpPr>
      <xdr:spPr>
        <a:xfrm>
          <a:off x="9327095" y="1105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84641</xdr:rowOff>
    </xdr:from>
    <xdr:ext cx="599010" cy="259045"/>
    <xdr:sp macro="" textlink="">
      <xdr:nvSpPr>
        <xdr:cNvPr id="250" name="n_2mainValue【橋りょう・トンネル】&#10;一人当たり有形固定資産（償却資産）額"/>
        <xdr:cNvSpPr txBox="1"/>
      </xdr:nvSpPr>
      <xdr:spPr>
        <a:xfrm>
          <a:off x="8450795" y="1105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82582</xdr:rowOff>
    </xdr:from>
    <xdr:ext cx="599010" cy="259045"/>
    <xdr:sp macro="" textlink="">
      <xdr:nvSpPr>
        <xdr:cNvPr id="251" name="n_3mainValue【橋りょう・トンネル】&#10;一人当たり有形固定資産（償却資産）額"/>
        <xdr:cNvSpPr txBox="1"/>
      </xdr:nvSpPr>
      <xdr:spPr>
        <a:xfrm>
          <a:off x="7561795" y="1105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88" name="テキスト ボックス 28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291" name="直線コネクタ 290"/>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292" name="【港湾・漁港】&#10;有形固定資産減価償却率最小値テキスト"/>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293" name="直線コネクタ 292"/>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294" name="【港湾・漁港】&#10;有形固定資産減価償却率最大値テキスト"/>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95" name="直線コネクタ 294"/>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65422</xdr:rowOff>
    </xdr:from>
    <xdr:ext cx="405111" cy="259045"/>
    <xdr:sp macro="" textlink="">
      <xdr:nvSpPr>
        <xdr:cNvPr id="296" name="【港湾・漁港】&#10;有形固定資産減価償却率平均値テキスト"/>
        <xdr:cNvSpPr txBox="1"/>
      </xdr:nvSpPr>
      <xdr:spPr>
        <a:xfrm>
          <a:off x="4673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297" name="フローチャート: 判断 296"/>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298" name="フローチャート: 判断 297"/>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299" name="フローチャート: 判断 298"/>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300" name="フローチャート: 判断 299"/>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301" name="フローチャート: 判断 300"/>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109220</xdr:rowOff>
    </xdr:from>
    <xdr:to>
      <xdr:col>24</xdr:col>
      <xdr:colOff>114300</xdr:colOff>
      <xdr:row>106</xdr:row>
      <xdr:rowOff>39370</xdr:rowOff>
    </xdr:to>
    <xdr:sp macro="" textlink="">
      <xdr:nvSpPr>
        <xdr:cNvPr id="307" name="楕円 306"/>
        <xdr:cNvSpPr/>
      </xdr:nvSpPr>
      <xdr:spPr>
        <a:xfrm>
          <a:off x="4584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87647</xdr:rowOff>
    </xdr:from>
    <xdr:ext cx="405111" cy="259045"/>
    <xdr:sp macro="" textlink="">
      <xdr:nvSpPr>
        <xdr:cNvPr id="308" name="【港湾・漁港】&#10;有形固定資産減価償却率該当値テキスト"/>
        <xdr:cNvSpPr txBox="1"/>
      </xdr:nvSpPr>
      <xdr:spPr>
        <a:xfrm>
          <a:off x="46736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69214</xdr:rowOff>
    </xdr:from>
    <xdr:to>
      <xdr:col>20</xdr:col>
      <xdr:colOff>38100</xdr:colOff>
      <xdr:row>105</xdr:row>
      <xdr:rowOff>170814</xdr:rowOff>
    </xdr:to>
    <xdr:sp macro="" textlink="">
      <xdr:nvSpPr>
        <xdr:cNvPr id="309" name="楕円 308"/>
        <xdr:cNvSpPr/>
      </xdr:nvSpPr>
      <xdr:spPr>
        <a:xfrm>
          <a:off x="3746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120014</xdr:rowOff>
    </xdr:from>
    <xdr:to>
      <xdr:col>24</xdr:col>
      <xdr:colOff>63500</xdr:colOff>
      <xdr:row>105</xdr:row>
      <xdr:rowOff>160020</xdr:rowOff>
    </xdr:to>
    <xdr:cxnSp macro="">
      <xdr:nvCxnSpPr>
        <xdr:cNvPr id="310" name="直線コネクタ 309"/>
        <xdr:cNvCxnSpPr/>
      </xdr:nvCxnSpPr>
      <xdr:spPr>
        <a:xfrm>
          <a:off x="3797300" y="181222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31114</xdr:rowOff>
    </xdr:from>
    <xdr:to>
      <xdr:col>15</xdr:col>
      <xdr:colOff>101600</xdr:colOff>
      <xdr:row>105</xdr:row>
      <xdr:rowOff>132714</xdr:rowOff>
    </xdr:to>
    <xdr:sp macro="" textlink="">
      <xdr:nvSpPr>
        <xdr:cNvPr id="311" name="楕円 310"/>
        <xdr:cNvSpPr/>
      </xdr:nvSpPr>
      <xdr:spPr>
        <a:xfrm>
          <a:off x="2857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81914</xdr:rowOff>
    </xdr:from>
    <xdr:to>
      <xdr:col>19</xdr:col>
      <xdr:colOff>177800</xdr:colOff>
      <xdr:row>105</xdr:row>
      <xdr:rowOff>120014</xdr:rowOff>
    </xdr:to>
    <xdr:cxnSp macro="">
      <xdr:nvCxnSpPr>
        <xdr:cNvPr id="312" name="直線コネクタ 311"/>
        <xdr:cNvCxnSpPr/>
      </xdr:nvCxnSpPr>
      <xdr:spPr>
        <a:xfrm>
          <a:off x="2908300" y="18084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164464</xdr:rowOff>
    </xdr:from>
    <xdr:to>
      <xdr:col>10</xdr:col>
      <xdr:colOff>165100</xdr:colOff>
      <xdr:row>105</xdr:row>
      <xdr:rowOff>94614</xdr:rowOff>
    </xdr:to>
    <xdr:sp macro="" textlink="">
      <xdr:nvSpPr>
        <xdr:cNvPr id="313" name="楕円 312"/>
        <xdr:cNvSpPr/>
      </xdr:nvSpPr>
      <xdr:spPr>
        <a:xfrm>
          <a:off x="1968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43814</xdr:rowOff>
    </xdr:from>
    <xdr:to>
      <xdr:col>15</xdr:col>
      <xdr:colOff>50800</xdr:colOff>
      <xdr:row>105</xdr:row>
      <xdr:rowOff>81914</xdr:rowOff>
    </xdr:to>
    <xdr:cxnSp macro="">
      <xdr:nvCxnSpPr>
        <xdr:cNvPr id="314" name="直線コネクタ 313"/>
        <xdr:cNvCxnSpPr/>
      </xdr:nvCxnSpPr>
      <xdr:spPr>
        <a:xfrm>
          <a:off x="2019300" y="180460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315" name="n_1aveValue【港湾・漁港】&#10;有形固定資産減価償却率"/>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316" name="n_2aveValue【港湾・漁港】&#10;有形固定資産減価償却率"/>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317" name="n_3aveValue【港湾・漁港】&#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111141</xdr:rowOff>
    </xdr:from>
    <xdr:ext cx="405111" cy="259045"/>
    <xdr:sp macro="" textlink="">
      <xdr:nvSpPr>
        <xdr:cNvPr id="318" name="n_4aveValue【港湾・漁港】&#10;有形固定資産減価償却率"/>
        <xdr:cNvSpPr txBox="1"/>
      </xdr:nvSpPr>
      <xdr:spPr>
        <a:xfrm>
          <a:off x="9277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15891</xdr:rowOff>
    </xdr:from>
    <xdr:ext cx="405111" cy="259045"/>
    <xdr:sp macro="" textlink="">
      <xdr:nvSpPr>
        <xdr:cNvPr id="319" name="n_1mainValue【港湾・漁港】&#10;有形固定資産減価償却率"/>
        <xdr:cNvSpPr txBox="1"/>
      </xdr:nvSpPr>
      <xdr:spPr>
        <a:xfrm>
          <a:off x="3582044"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320" name="n_2mainValue【港湾・漁港】&#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111141</xdr:rowOff>
    </xdr:from>
    <xdr:ext cx="405111" cy="259045"/>
    <xdr:sp macro="" textlink="">
      <xdr:nvSpPr>
        <xdr:cNvPr id="321" name="n_3mainValue【港湾・漁港】&#10;有形固定資産減価償却率"/>
        <xdr:cNvSpPr txBox="1"/>
      </xdr:nvSpPr>
      <xdr:spPr>
        <a:xfrm>
          <a:off x="1816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2" name="直線コネクタ 33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3" name="テキスト ボックス 33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4" name="直線コネクタ 33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35" name="テキスト ボックス 33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6" name="直線コネクタ 33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37" name="テキスト ボックス 33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8" name="直線コネクタ 33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39" name="テキスト ボックス 33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343" name="直線コネクタ 342"/>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344"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345" name="直線コネクタ 344"/>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346"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347" name="直線コネクタ 346"/>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348" name="【港湾・漁港】&#10;一人当たり有形固定資産（償却資産）額平均値テキスト"/>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349" name="フローチャート: 判断 348"/>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350" name="フローチャート: 判断 349"/>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351" name="フローチャート: 判断 350"/>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352" name="フローチャート: 判断 351"/>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353" name="フローチャート: 判断 352"/>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165638</xdr:rowOff>
    </xdr:from>
    <xdr:to>
      <xdr:col>55</xdr:col>
      <xdr:colOff>50800</xdr:colOff>
      <xdr:row>108</xdr:row>
      <xdr:rowOff>95788</xdr:rowOff>
    </xdr:to>
    <xdr:sp macro="" textlink="">
      <xdr:nvSpPr>
        <xdr:cNvPr id="359" name="楕円 358"/>
        <xdr:cNvSpPr/>
      </xdr:nvSpPr>
      <xdr:spPr>
        <a:xfrm>
          <a:off x="10426700" y="185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80565</xdr:rowOff>
    </xdr:from>
    <xdr:ext cx="534377" cy="259045"/>
    <xdr:sp macro="" textlink="">
      <xdr:nvSpPr>
        <xdr:cNvPr id="360" name="【港湾・漁港】&#10;一人当たり有形固定資産（償却資産）額該当値テキスト"/>
        <xdr:cNvSpPr txBox="1"/>
      </xdr:nvSpPr>
      <xdr:spPr>
        <a:xfrm>
          <a:off x="10515600" y="184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164937</xdr:rowOff>
    </xdr:from>
    <xdr:to>
      <xdr:col>50</xdr:col>
      <xdr:colOff>165100</xdr:colOff>
      <xdr:row>108</xdr:row>
      <xdr:rowOff>95087</xdr:rowOff>
    </xdr:to>
    <xdr:sp macro="" textlink="">
      <xdr:nvSpPr>
        <xdr:cNvPr id="361" name="楕円 360"/>
        <xdr:cNvSpPr/>
      </xdr:nvSpPr>
      <xdr:spPr>
        <a:xfrm>
          <a:off x="9588500" y="185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44287</xdr:rowOff>
    </xdr:from>
    <xdr:to>
      <xdr:col>55</xdr:col>
      <xdr:colOff>0</xdr:colOff>
      <xdr:row>108</xdr:row>
      <xdr:rowOff>44988</xdr:rowOff>
    </xdr:to>
    <xdr:cxnSp macro="">
      <xdr:nvCxnSpPr>
        <xdr:cNvPr id="362" name="直線コネクタ 361"/>
        <xdr:cNvCxnSpPr/>
      </xdr:nvCxnSpPr>
      <xdr:spPr>
        <a:xfrm>
          <a:off x="9639300" y="18560887"/>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164123</xdr:rowOff>
    </xdr:from>
    <xdr:to>
      <xdr:col>46</xdr:col>
      <xdr:colOff>38100</xdr:colOff>
      <xdr:row>108</xdr:row>
      <xdr:rowOff>94273</xdr:rowOff>
    </xdr:to>
    <xdr:sp macro="" textlink="">
      <xdr:nvSpPr>
        <xdr:cNvPr id="363" name="楕円 362"/>
        <xdr:cNvSpPr/>
      </xdr:nvSpPr>
      <xdr:spPr>
        <a:xfrm>
          <a:off x="8699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43473</xdr:rowOff>
    </xdr:from>
    <xdr:to>
      <xdr:col>50</xdr:col>
      <xdr:colOff>114300</xdr:colOff>
      <xdr:row>108</xdr:row>
      <xdr:rowOff>44287</xdr:rowOff>
    </xdr:to>
    <xdr:cxnSp macro="">
      <xdr:nvCxnSpPr>
        <xdr:cNvPr id="364" name="直線コネクタ 363"/>
        <xdr:cNvCxnSpPr/>
      </xdr:nvCxnSpPr>
      <xdr:spPr>
        <a:xfrm>
          <a:off x="8750300" y="18560073"/>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163357</xdr:rowOff>
    </xdr:from>
    <xdr:to>
      <xdr:col>41</xdr:col>
      <xdr:colOff>101600</xdr:colOff>
      <xdr:row>108</xdr:row>
      <xdr:rowOff>93507</xdr:rowOff>
    </xdr:to>
    <xdr:sp macro="" textlink="">
      <xdr:nvSpPr>
        <xdr:cNvPr id="365" name="楕円 364"/>
        <xdr:cNvSpPr/>
      </xdr:nvSpPr>
      <xdr:spPr>
        <a:xfrm>
          <a:off x="7810500" y="185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42707</xdr:rowOff>
    </xdr:from>
    <xdr:to>
      <xdr:col>45</xdr:col>
      <xdr:colOff>177800</xdr:colOff>
      <xdr:row>108</xdr:row>
      <xdr:rowOff>43473</xdr:rowOff>
    </xdr:to>
    <xdr:cxnSp macro="">
      <xdr:nvCxnSpPr>
        <xdr:cNvPr id="366" name="直線コネクタ 365"/>
        <xdr:cNvCxnSpPr/>
      </xdr:nvCxnSpPr>
      <xdr:spPr>
        <a:xfrm>
          <a:off x="7861300" y="18559307"/>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367"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368" name="n_2aveValue【港湾・漁港】&#10;一人当たり有形固定資産（償却資産）額"/>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369" name="n_3aveValue【港湾・漁港】&#10;一人当たり有形固定資産（償却資産）額"/>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370" name="n_4aveValue【港湾・漁港】&#10;一人当たり有形固定資産（償却資産）額"/>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86214</xdr:rowOff>
    </xdr:from>
    <xdr:ext cx="534377" cy="259045"/>
    <xdr:sp macro="" textlink="">
      <xdr:nvSpPr>
        <xdr:cNvPr id="371" name="n_1mainValue【港湾・漁港】&#10;一人当たり有形固定資産（償却資産）額"/>
        <xdr:cNvSpPr txBox="1"/>
      </xdr:nvSpPr>
      <xdr:spPr>
        <a:xfrm>
          <a:off x="9359411" y="186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85400</xdr:rowOff>
    </xdr:from>
    <xdr:ext cx="534377" cy="259045"/>
    <xdr:sp macro="" textlink="">
      <xdr:nvSpPr>
        <xdr:cNvPr id="372" name="n_2mainValue【港湾・漁港】&#10;一人当たり有形固定資産（償却資産）額"/>
        <xdr:cNvSpPr txBox="1"/>
      </xdr:nvSpPr>
      <xdr:spPr>
        <a:xfrm>
          <a:off x="8483111" y="186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84634</xdr:rowOff>
    </xdr:from>
    <xdr:ext cx="534377" cy="259045"/>
    <xdr:sp macro="" textlink="">
      <xdr:nvSpPr>
        <xdr:cNvPr id="373" name="n_3mainValue【港湾・漁港】&#10;一人当たり有形固定資産（償却資産）額"/>
        <xdr:cNvSpPr txBox="1"/>
      </xdr:nvSpPr>
      <xdr:spPr>
        <a:xfrm>
          <a:off x="7594111" y="18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98" name="直線コネクタ 397"/>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0" name="直線コネクタ 39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01"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02" name="直線コネクタ 401"/>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03"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04" name="フローチャート: 判断 403"/>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05" name="フローチャート: 判断 404"/>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6" name="フローチャート: 判断 405"/>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07" name="フローチャート: 判断 406"/>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08" name="フローチャート: 判断 40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14" name="楕円 413"/>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415" name="【認定こども園・幼稚園・保育所】&#10;有形固定資産減価償却率該当値テキスト"/>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132080</xdr:rowOff>
    </xdr:from>
    <xdr:to>
      <xdr:col>81</xdr:col>
      <xdr:colOff>101600</xdr:colOff>
      <xdr:row>38</xdr:row>
      <xdr:rowOff>62230</xdr:rowOff>
    </xdr:to>
    <xdr:sp macro="" textlink="">
      <xdr:nvSpPr>
        <xdr:cNvPr id="416" name="楕円 415"/>
        <xdr:cNvSpPr/>
      </xdr:nvSpPr>
      <xdr:spPr>
        <a:xfrm>
          <a:off x="15430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xdr:rowOff>
    </xdr:from>
    <xdr:to>
      <xdr:col>85</xdr:col>
      <xdr:colOff>127000</xdr:colOff>
      <xdr:row>38</xdr:row>
      <xdr:rowOff>53340</xdr:rowOff>
    </xdr:to>
    <xdr:cxnSp macro="">
      <xdr:nvCxnSpPr>
        <xdr:cNvPr id="417" name="直線コネクタ 416"/>
        <xdr:cNvCxnSpPr/>
      </xdr:nvCxnSpPr>
      <xdr:spPr>
        <a:xfrm>
          <a:off x="15481300" y="65265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418" name="楕円 417"/>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38</xdr:row>
      <xdr:rowOff>11430</xdr:rowOff>
    </xdr:to>
    <xdr:cxnSp macro="">
      <xdr:nvCxnSpPr>
        <xdr:cNvPr id="419" name="直線コネクタ 418"/>
        <xdr:cNvCxnSpPr/>
      </xdr:nvCxnSpPr>
      <xdr:spPr>
        <a:xfrm>
          <a:off x="14592300" y="648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20" name="楕円 419"/>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140970</xdr:rowOff>
    </xdr:to>
    <xdr:cxnSp macro="">
      <xdr:nvCxnSpPr>
        <xdr:cNvPr id="421" name="直線コネクタ 420"/>
        <xdr:cNvCxnSpPr/>
      </xdr:nvCxnSpPr>
      <xdr:spPr>
        <a:xfrm>
          <a:off x="13703300" y="6442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22"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23"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24"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5"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53357</xdr:rowOff>
    </xdr:from>
    <xdr:ext cx="405111" cy="259045"/>
    <xdr:sp macro="" textlink="">
      <xdr:nvSpPr>
        <xdr:cNvPr id="426" name="n_1main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36847</xdr:rowOff>
    </xdr:from>
    <xdr:ext cx="405111" cy="259045"/>
    <xdr:sp macro="" textlink="">
      <xdr:nvSpPr>
        <xdr:cNvPr id="427" name="n_2mainValue【認定こども園・幼稚園・保育所】&#10;有形固定資産減価償却率"/>
        <xdr:cNvSpPr txBox="1"/>
      </xdr:nvSpPr>
      <xdr:spPr>
        <a:xfrm>
          <a:off x="14389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428" name="n_3mainValue【認定こども園・幼稚園・保育所】&#10;有形固定資産減価償却率"/>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50" name="直線コネクタ 449"/>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51"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52" name="直線コネクタ 45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53"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54" name="直線コネクタ 453"/>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55"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56" name="フローチャート: 判断 455"/>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57" name="フローチャート: 判断 456"/>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58" name="フローチャート: 判断 457"/>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59" name="フローチャート: 判断 458"/>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0" name="フローチャート: 判断 459"/>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66" name="楕円 465"/>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171213</xdr:rowOff>
    </xdr:from>
    <xdr:ext cx="469744" cy="259045"/>
    <xdr:sp macro="" textlink="">
      <xdr:nvSpPr>
        <xdr:cNvPr id="467" name="【認定こども園・幼稚園・保育所】&#10;一人当たり面積該当値テキスト"/>
        <xdr:cNvSpPr txBox="1"/>
      </xdr:nvSpPr>
      <xdr:spPr>
        <a:xfrm>
          <a:off x="221996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68" name="楕円 467"/>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135636</xdr:rowOff>
    </xdr:to>
    <xdr:cxnSp macro="">
      <xdr:nvCxnSpPr>
        <xdr:cNvPr id="469" name="直線コネクタ 468"/>
        <xdr:cNvCxnSpPr/>
      </xdr:nvCxnSpPr>
      <xdr:spPr>
        <a:xfrm>
          <a:off x="21323300" y="6989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70" name="楕円 469"/>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131064</xdr:rowOff>
    </xdr:to>
    <xdr:cxnSp macro="">
      <xdr:nvCxnSpPr>
        <xdr:cNvPr id="471" name="直線コネクタ 470"/>
        <xdr:cNvCxnSpPr/>
      </xdr:nvCxnSpPr>
      <xdr:spPr>
        <a:xfrm>
          <a:off x="20434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73406</xdr:rowOff>
    </xdr:from>
    <xdr:to>
      <xdr:col>102</xdr:col>
      <xdr:colOff>165100</xdr:colOff>
      <xdr:row>41</xdr:row>
      <xdr:rowOff>3556</xdr:rowOff>
    </xdr:to>
    <xdr:sp macro="" textlink="">
      <xdr:nvSpPr>
        <xdr:cNvPr id="472" name="楕円 471"/>
        <xdr:cNvSpPr/>
      </xdr:nvSpPr>
      <xdr:spPr>
        <a:xfrm>
          <a:off x="19494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124206</xdr:rowOff>
    </xdr:from>
    <xdr:to>
      <xdr:col>107</xdr:col>
      <xdr:colOff>50800</xdr:colOff>
      <xdr:row>40</xdr:row>
      <xdr:rowOff>126492</xdr:rowOff>
    </xdr:to>
    <xdr:cxnSp macro="">
      <xdr:nvCxnSpPr>
        <xdr:cNvPr id="473" name="直線コネクタ 472"/>
        <xdr:cNvCxnSpPr/>
      </xdr:nvCxnSpPr>
      <xdr:spPr>
        <a:xfrm>
          <a:off x="19545300" y="698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474"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475"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476"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77"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478" name="n_1main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79"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166133</xdr:rowOff>
    </xdr:from>
    <xdr:ext cx="469744" cy="259045"/>
    <xdr:sp macro="" textlink="">
      <xdr:nvSpPr>
        <xdr:cNvPr id="480" name="n_3mainValue【認定こども園・幼稚園・保育所】&#10;一人当たり面積"/>
        <xdr:cNvSpPr txBox="1"/>
      </xdr:nvSpPr>
      <xdr:spPr>
        <a:xfrm>
          <a:off x="19310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3" name="テキスト ボックス 49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3" name="テキスト ボックス 50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05" name="直線コネクタ 504"/>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06"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07" name="直線コネクタ 506"/>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08"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09" name="直線コネクタ 508"/>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10"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11" name="フローチャート: 判断 510"/>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2" name="フローチャート: 判断 511"/>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13" name="フローチャート: 判断 512"/>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4" name="フローチャート: 判断 513"/>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15" name="フローチャート: 判断 514"/>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21" name="楕円 520"/>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22"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23" name="楕円 522"/>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34290</xdr:rowOff>
    </xdr:to>
    <xdr:cxnSp macro="">
      <xdr:nvCxnSpPr>
        <xdr:cNvPr id="524" name="直線コネクタ 523"/>
        <xdr:cNvCxnSpPr/>
      </xdr:nvCxnSpPr>
      <xdr:spPr>
        <a:xfrm>
          <a:off x="15481300" y="101079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25" name="楕円 524"/>
        <xdr:cNvSpPr/>
      </xdr:nvSpPr>
      <xdr:spPr>
        <a:xfrm>
          <a:off x="14541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58</xdr:row>
      <xdr:rowOff>163830</xdr:rowOff>
    </xdr:to>
    <xdr:cxnSp macro="">
      <xdr:nvCxnSpPr>
        <xdr:cNvPr id="526" name="直線コネクタ 525"/>
        <xdr:cNvCxnSpPr/>
      </xdr:nvCxnSpPr>
      <xdr:spPr>
        <a:xfrm>
          <a:off x="14592300" y="10064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53975</xdr:rowOff>
    </xdr:from>
    <xdr:to>
      <xdr:col>72</xdr:col>
      <xdr:colOff>38100</xdr:colOff>
      <xdr:row>58</xdr:row>
      <xdr:rowOff>155575</xdr:rowOff>
    </xdr:to>
    <xdr:sp macro="" textlink="">
      <xdr:nvSpPr>
        <xdr:cNvPr id="527" name="楕円 526"/>
        <xdr:cNvSpPr/>
      </xdr:nvSpPr>
      <xdr:spPr>
        <a:xfrm>
          <a:off x="13652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104775</xdr:rowOff>
    </xdr:from>
    <xdr:to>
      <xdr:col>76</xdr:col>
      <xdr:colOff>114300</xdr:colOff>
      <xdr:row>58</xdr:row>
      <xdr:rowOff>120015</xdr:rowOff>
    </xdr:to>
    <xdr:cxnSp macro="">
      <xdr:nvCxnSpPr>
        <xdr:cNvPr id="528" name="直線コネクタ 527"/>
        <xdr:cNvCxnSpPr/>
      </xdr:nvCxnSpPr>
      <xdr:spPr>
        <a:xfrm>
          <a:off x="13703300" y="10048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29"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30"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31"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32"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33" name="n_1main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534" name="n_2mainValue【学校施設】&#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652</xdr:rowOff>
    </xdr:from>
    <xdr:ext cx="405111" cy="259045"/>
    <xdr:sp macro="" textlink="">
      <xdr:nvSpPr>
        <xdr:cNvPr id="535" name="n_3mainValue【学校施設】&#10;有形固定資産減価償却率"/>
        <xdr:cNvSpPr txBox="1"/>
      </xdr:nvSpPr>
      <xdr:spPr>
        <a:xfrm>
          <a:off x="13500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7" name="直線コネクタ 5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58" name="直線コネクタ 557"/>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59"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60" name="直線コネクタ 559"/>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61"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62" name="直線コネクタ 561"/>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63"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64" name="フローチャート: 判断 563"/>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65" name="フローチャート: 判断 564"/>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66" name="フローチャート: 判断 565"/>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67" name="フローチャート: 判断 566"/>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68" name="フローチャート: 判断 567"/>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59842</xdr:rowOff>
    </xdr:from>
    <xdr:to>
      <xdr:col>116</xdr:col>
      <xdr:colOff>114300</xdr:colOff>
      <xdr:row>62</xdr:row>
      <xdr:rowOff>161442</xdr:rowOff>
    </xdr:to>
    <xdr:sp macro="" textlink="">
      <xdr:nvSpPr>
        <xdr:cNvPr id="574" name="楕円 573"/>
        <xdr:cNvSpPr/>
      </xdr:nvSpPr>
      <xdr:spPr>
        <a:xfrm>
          <a:off x="22110700" y="106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38269</xdr:rowOff>
    </xdr:from>
    <xdr:ext cx="469744" cy="259045"/>
    <xdr:sp macro="" textlink="">
      <xdr:nvSpPr>
        <xdr:cNvPr id="575" name="【学校施設】&#10;一人当たり面積該当値テキスト"/>
        <xdr:cNvSpPr txBox="1"/>
      </xdr:nvSpPr>
      <xdr:spPr>
        <a:xfrm>
          <a:off x="22199600" y="1066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44297</xdr:rowOff>
    </xdr:from>
    <xdr:to>
      <xdr:col>112</xdr:col>
      <xdr:colOff>38100</xdr:colOff>
      <xdr:row>62</xdr:row>
      <xdr:rowOff>145897</xdr:rowOff>
    </xdr:to>
    <xdr:sp macro="" textlink="">
      <xdr:nvSpPr>
        <xdr:cNvPr id="576" name="楕円 575"/>
        <xdr:cNvSpPr/>
      </xdr:nvSpPr>
      <xdr:spPr>
        <a:xfrm>
          <a:off x="21272500" y="106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95097</xdr:rowOff>
    </xdr:from>
    <xdr:to>
      <xdr:col>116</xdr:col>
      <xdr:colOff>63500</xdr:colOff>
      <xdr:row>62</xdr:row>
      <xdr:rowOff>110642</xdr:rowOff>
    </xdr:to>
    <xdr:cxnSp macro="">
      <xdr:nvCxnSpPr>
        <xdr:cNvPr id="577" name="直線コネクタ 576"/>
        <xdr:cNvCxnSpPr/>
      </xdr:nvCxnSpPr>
      <xdr:spPr>
        <a:xfrm>
          <a:off x="21323300" y="1072499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26467</xdr:rowOff>
    </xdr:from>
    <xdr:to>
      <xdr:col>107</xdr:col>
      <xdr:colOff>101600</xdr:colOff>
      <xdr:row>62</xdr:row>
      <xdr:rowOff>128067</xdr:rowOff>
    </xdr:to>
    <xdr:sp macro="" textlink="">
      <xdr:nvSpPr>
        <xdr:cNvPr id="578" name="楕円 577"/>
        <xdr:cNvSpPr/>
      </xdr:nvSpPr>
      <xdr:spPr>
        <a:xfrm>
          <a:off x="20383500" y="106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77267</xdr:rowOff>
    </xdr:from>
    <xdr:to>
      <xdr:col>111</xdr:col>
      <xdr:colOff>177800</xdr:colOff>
      <xdr:row>62</xdr:row>
      <xdr:rowOff>95097</xdr:rowOff>
    </xdr:to>
    <xdr:cxnSp macro="">
      <xdr:nvCxnSpPr>
        <xdr:cNvPr id="579" name="直線コネクタ 578"/>
        <xdr:cNvCxnSpPr/>
      </xdr:nvCxnSpPr>
      <xdr:spPr>
        <a:xfrm>
          <a:off x="20434300" y="1070716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xdr:rowOff>
    </xdr:from>
    <xdr:to>
      <xdr:col>102</xdr:col>
      <xdr:colOff>165100</xdr:colOff>
      <xdr:row>62</xdr:row>
      <xdr:rowOff>115722</xdr:rowOff>
    </xdr:to>
    <xdr:sp macro="" textlink="">
      <xdr:nvSpPr>
        <xdr:cNvPr id="580" name="楕円 579"/>
        <xdr:cNvSpPr/>
      </xdr:nvSpPr>
      <xdr:spPr>
        <a:xfrm>
          <a:off x="19494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64922</xdr:rowOff>
    </xdr:from>
    <xdr:to>
      <xdr:col>107</xdr:col>
      <xdr:colOff>50800</xdr:colOff>
      <xdr:row>62</xdr:row>
      <xdr:rowOff>77267</xdr:rowOff>
    </xdr:to>
    <xdr:cxnSp macro="">
      <xdr:nvCxnSpPr>
        <xdr:cNvPr id="581" name="直線コネクタ 580"/>
        <xdr:cNvCxnSpPr/>
      </xdr:nvCxnSpPr>
      <xdr:spPr>
        <a:xfrm>
          <a:off x="19545300" y="1069482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82"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83"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84"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85"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137024</xdr:rowOff>
    </xdr:from>
    <xdr:ext cx="469744" cy="259045"/>
    <xdr:sp macro="" textlink="">
      <xdr:nvSpPr>
        <xdr:cNvPr id="586" name="n_1mainValue【学校施設】&#10;一人当たり面積"/>
        <xdr:cNvSpPr txBox="1"/>
      </xdr:nvSpPr>
      <xdr:spPr>
        <a:xfrm>
          <a:off x="21075727" y="1076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119194</xdr:rowOff>
    </xdr:from>
    <xdr:ext cx="469744" cy="259045"/>
    <xdr:sp macro="" textlink="">
      <xdr:nvSpPr>
        <xdr:cNvPr id="587" name="n_2mainValue【学校施設】&#10;一人当たり面積"/>
        <xdr:cNvSpPr txBox="1"/>
      </xdr:nvSpPr>
      <xdr:spPr>
        <a:xfrm>
          <a:off x="2019942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106849</xdr:rowOff>
    </xdr:from>
    <xdr:ext cx="469744" cy="259045"/>
    <xdr:sp macro="" textlink="">
      <xdr:nvSpPr>
        <xdr:cNvPr id="588" name="n_3mainValue【学校施設】&#10;一人当たり面積"/>
        <xdr:cNvSpPr txBox="1"/>
      </xdr:nvSpPr>
      <xdr:spPr>
        <a:xfrm>
          <a:off x="193104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14" name="直線コネクタ 613"/>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17"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18" name="直線コネクタ 617"/>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619"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20" name="フローチャート: 判断 619"/>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21" name="フローチャート: 判断 620"/>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22" name="フローチャート: 判断 621"/>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23" name="フローチャート: 判断 622"/>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24" name="フローチャート: 判断 623"/>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630" name="楕円 629"/>
        <xdr:cNvSpPr/>
      </xdr:nvSpPr>
      <xdr:spPr>
        <a:xfrm>
          <a:off x="16268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103250</xdr:rowOff>
    </xdr:from>
    <xdr:ext cx="405111" cy="259045"/>
    <xdr:sp macro="" textlink="">
      <xdr:nvSpPr>
        <xdr:cNvPr id="631" name="【児童館】&#10;有形固定資産減価償却率該当値テキスト"/>
        <xdr:cNvSpPr txBox="1"/>
      </xdr:nvSpPr>
      <xdr:spPr>
        <a:xfrm>
          <a:off x="16357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32" name="楕円 631"/>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131173</xdr:rowOff>
    </xdr:to>
    <xdr:cxnSp macro="">
      <xdr:nvCxnSpPr>
        <xdr:cNvPr id="633" name="直線コネクタ 632"/>
        <xdr:cNvCxnSpPr/>
      </xdr:nvCxnSpPr>
      <xdr:spPr>
        <a:xfrm>
          <a:off x="15481300" y="1363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8527</xdr:rowOff>
    </xdr:from>
    <xdr:to>
      <xdr:col>76</xdr:col>
      <xdr:colOff>165100</xdr:colOff>
      <xdr:row>79</xdr:row>
      <xdr:rowOff>110127</xdr:rowOff>
    </xdr:to>
    <xdr:sp macro="" textlink="">
      <xdr:nvSpPr>
        <xdr:cNvPr id="634" name="楕円 633"/>
        <xdr:cNvSpPr/>
      </xdr:nvSpPr>
      <xdr:spPr>
        <a:xfrm>
          <a:off x="14541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59327</xdr:rowOff>
    </xdr:from>
    <xdr:to>
      <xdr:col>81</xdr:col>
      <xdr:colOff>50800</xdr:colOff>
      <xdr:row>79</xdr:row>
      <xdr:rowOff>95250</xdr:rowOff>
    </xdr:to>
    <xdr:cxnSp macro="">
      <xdr:nvCxnSpPr>
        <xdr:cNvPr id="635" name="直線コネクタ 634"/>
        <xdr:cNvCxnSpPr/>
      </xdr:nvCxnSpPr>
      <xdr:spPr>
        <a:xfrm>
          <a:off x="14592300" y="1360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144055</xdr:rowOff>
    </xdr:from>
    <xdr:to>
      <xdr:col>72</xdr:col>
      <xdr:colOff>38100</xdr:colOff>
      <xdr:row>79</xdr:row>
      <xdr:rowOff>74205</xdr:rowOff>
    </xdr:to>
    <xdr:sp macro="" textlink="">
      <xdr:nvSpPr>
        <xdr:cNvPr id="636" name="楕円 635"/>
        <xdr:cNvSpPr/>
      </xdr:nvSpPr>
      <xdr:spPr>
        <a:xfrm>
          <a:off x="13652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23405</xdr:rowOff>
    </xdr:from>
    <xdr:to>
      <xdr:col>76</xdr:col>
      <xdr:colOff>114300</xdr:colOff>
      <xdr:row>79</xdr:row>
      <xdr:rowOff>59327</xdr:rowOff>
    </xdr:to>
    <xdr:cxnSp macro="">
      <xdr:nvCxnSpPr>
        <xdr:cNvPr id="637" name="直線コネクタ 636"/>
        <xdr:cNvCxnSpPr/>
      </xdr:nvCxnSpPr>
      <xdr:spPr>
        <a:xfrm>
          <a:off x="13703300" y="1356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38"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39"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40"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41"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642" name="n_1mainValue【児童館】&#10;有形固定資産減価償却率"/>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126654</xdr:rowOff>
    </xdr:from>
    <xdr:ext cx="405111" cy="259045"/>
    <xdr:sp macro="" textlink="">
      <xdr:nvSpPr>
        <xdr:cNvPr id="643" name="n_2mainValue【児童館】&#10;有形固定資産減価償却率"/>
        <xdr:cNvSpPr txBox="1"/>
      </xdr:nvSpPr>
      <xdr:spPr>
        <a:xfrm>
          <a:off x="14389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90732</xdr:rowOff>
    </xdr:from>
    <xdr:ext cx="405111" cy="259045"/>
    <xdr:sp macro="" textlink="">
      <xdr:nvSpPr>
        <xdr:cNvPr id="644" name="n_3mainValue【児童館】&#10;有形固定資産減価償却率"/>
        <xdr:cNvSpPr txBox="1"/>
      </xdr:nvSpPr>
      <xdr:spPr>
        <a:xfrm>
          <a:off x="13500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66" name="直線コネクタ 665"/>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7"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8" name="直線コネクタ 66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69"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70" name="直線コネクタ 66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71"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2" name="フローチャート: 判断 671"/>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73" name="フローチャート: 判断 672"/>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74" name="フローチャート: 判断 673"/>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75" name="フローチャート: 判断 674"/>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76" name="フローチャート: 判断 675"/>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682" name="楕円 681"/>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683" name="【児童館】&#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684" name="楕円 683"/>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685" name="直線コネクタ 684"/>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86" name="楕円 685"/>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145542</xdr:rowOff>
    </xdr:to>
    <xdr:cxnSp macro="">
      <xdr:nvCxnSpPr>
        <xdr:cNvPr id="687" name="直線コネクタ 686"/>
        <xdr:cNvCxnSpPr/>
      </xdr:nvCxnSpPr>
      <xdr:spPr>
        <a:xfrm>
          <a:off x="20434300" y="14714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688" name="楕円 687"/>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689" name="直線コネクタ 688"/>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690"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91"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92"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93"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694" name="n_1mainValue【児童館】&#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95"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696"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・類似団体と比較して特に有形固定資産減価償却率が高くなっている施設は、認定こども園・幼稚園・保育所であり、特に低くなっている施設は、児童館、公民館である。</a:t>
          </a:r>
          <a:endParaRPr lang="ja-JP" altLang="ja-JP" sz="1400">
            <a:effectLst/>
          </a:endParaRPr>
        </a:p>
        <a:p>
          <a:r>
            <a:rPr lang="ja-JP" altLang="ja-JP" sz="1100" b="0" i="0" baseline="0">
              <a:solidFill>
                <a:schemeClr val="dk1"/>
              </a:solidFill>
              <a:effectLst/>
              <a:latin typeface="+mn-lt"/>
              <a:ea typeface="+mn-ea"/>
              <a:cs typeface="+mn-cs"/>
            </a:rPr>
            <a:t>・認定こども園・幼稚園・保育所については、保育所が有形固定資産減価償却率</a:t>
          </a:r>
          <a:r>
            <a:rPr lang="ja-JP" altLang="en-US" sz="1100" b="0" i="0" baseline="0">
              <a:solidFill>
                <a:schemeClr val="dk1"/>
              </a:solidFill>
              <a:effectLst/>
              <a:latin typeface="+mn-lt"/>
              <a:ea typeface="+mn-ea"/>
              <a:cs typeface="+mn-cs"/>
            </a:rPr>
            <a:t>２４</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％、幼稚園が</a:t>
          </a:r>
          <a:r>
            <a:rPr lang="ja-JP" altLang="en-US" sz="1100" b="0" i="0" baseline="0">
              <a:solidFill>
                <a:schemeClr val="dk1"/>
              </a:solidFill>
              <a:effectLst/>
              <a:latin typeface="+mn-lt"/>
              <a:ea typeface="+mn-ea"/>
              <a:cs typeface="+mn-cs"/>
            </a:rPr>
            <a:t>９０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％となっており、特に幼稚園の有形固定資産減価償却率が高くなっている。</a:t>
          </a:r>
          <a:endParaRPr lang="ja-JP" altLang="ja-JP" sz="1400">
            <a:effectLst/>
          </a:endParaRPr>
        </a:p>
        <a:p>
          <a:r>
            <a:rPr lang="ja-JP" altLang="ja-JP" sz="1100" b="0" i="0" baseline="0">
              <a:solidFill>
                <a:schemeClr val="dk1"/>
              </a:solidFill>
              <a:effectLst/>
              <a:latin typeface="+mn-lt"/>
              <a:ea typeface="+mn-ea"/>
              <a:cs typeface="+mn-cs"/>
            </a:rPr>
            <a:t>　幼稚園については、今後民営化を予定しているため数値の改善が見込まれている、</a:t>
          </a:r>
          <a:endParaRPr lang="ja-JP" altLang="ja-JP" sz="1400">
            <a:effectLst/>
          </a:endParaRPr>
        </a:p>
        <a:p>
          <a:r>
            <a:rPr lang="ja-JP" altLang="ja-JP" sz="1100" b="0" i="0" baseline="0">
              <a:solidFill>
                <a:schemeClr val="dk1"/>
              </a:solidFill>
              <a:effectLst/>
              <a:latin typeface="+mn-lt"/>
              <a:ea typeface="+mn-ea"/>
              <a:cs typeface="+mn-cs"/>
            </a:rPr>
            <a:t>・児童館については、平成２０年度に新しい施設を建設したため、有形固定資産減価償却率が低くなっている</a:t>
          </a:r>
          <a:endParaRPr lang="ja-JP" altLang="ja-JP" sz="1400">
            <a:effectLst/>
          </a:endParaRPr>
        </a:p>
        <a:p>
          <a:r>
            <a:rPr lang="ja-JP" altLang="ja-JP" sz="1100" b="0" i="0" baseline="0">
              <a:solidFill>
                <a:schemeClr val="dk1"/>
              </a:solidFill>
              <a:effectLst/>
              <a:latin typeface="+mn-lt"/>
              <a:ea typeface="+mn-ea"/>
              <a:cs typeface="+mn-cs"/>
            </a:rPr>
            <a:t>・学校施設については、一部の庁舎の減価償却率が</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％を超えているため、建て替えに向けて要検討となっている。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・港湾・漁港については、類似団体よりも数値は悪いが、長寿命化工事をおこなっている為、今後は数値の改善が見込まれる。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21,762
21,417
15.53
9,360,848
9,153,104
186,993
4,448,752
5,537,136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95613</xdr:rowOff>
    </xdr:from>
    <xdr:to>
      <xdr:col>24</xdr:col>
      <xdr:colOff>114300</xdr:colOff>
      <xdr:row>34</xdr:row>
      <xdr:rowOff>25763</xdr:rowOff>
    </xdr:to>
    <xdr:sp macro="" textlink="">
      <xdr:nvSpPr>
        <xdr:cNvPr id="74" name="楕円 73"/>
        <xdr:cNvSpPr/>
      </xdr:nvSpPr>
      <xdr:spPr>
        <a:xfrm>
          <a:off x="4584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10540</xdr:rowOff>
    </xdr:from>
    <xdr:ext cx="340478" cy="259045"/>
    <xdr:sp macro="" textlink="">
      <xdr:nvSpPr>
        <xdr:cNvPr id="75" name="【図書館】&#10;有形固定資産減価償却率該当値テキスト"/>
        <xdr:cNvSpPr txBox="1"/>
      </xdr:nvSpPr>
      <xdr:spPr>
        <a:xfrm>
          <a:off x="4673600" y="5668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6" name="楕円 75"/>
        <xdr:cNvSpPr/>
      </xdr:nvSpPr>
      <xdr:spPr>
        <a:xfrm>
          <a:off x="3746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100693</xdr:rowOff>
    </xdr:from>
    <xdr:to>
      <xdr:col>24</xdr:col>
      <xdr:colOff>63500</xdr:colOff>
      <xdr:row>33</xdr:row>
      <xdr:rowOff>146413</xdr:rowOff>
    </xdr:to>
    <xdr:cxnSp macro="">
      <xdr:nvCxnSpPr>
        <xdr:cNvPr id="77" name="直線コネクタ 76"/>
        <xdr:cNvCxnSpPr/>
      </xdr:nvCxnSpPr>
      <xdr:spPr>
        <a:xfrm>
          <a:off x="3797300" y="57585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8" name="楕円 77"/>
        <xdr:cNvSpPr/>
      </xdr:nvSpPr>
      <xdr:spPr>
        <a:xfrm>
          <a:off x="2857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100693</xdr:rowOff>
    </xdr:to>
    <xdr:cxnSp macro="">
      <xdr:nvCxnSpPr>
        <xdr:cNvPr id="79" name="直線コネクタ 78"/>
        <xdr:cNvCxnSpPr/>
      </xdr:nvCxnSpPr>
      <xdr:spPr>
        <a:xfrm>
          <a:off x="2908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0"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1" name="n_2aveValue【図書館】&#10;有形固定資産減価償却率"/>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2"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3"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168020</xdr:rowOff>
    </xdr:from>
    <xdr:ext cx="340478" cy="259045"/>
    <xdr:sp macro="" textlink="">
      <xdr:nvSpPr>
        <xdr:cNvPr id="84" name="n_1mainValue【図書館】&#10;有形固定資産減価償却率"/>
        <xdr:cNvSpPr txBox="1"/>
      </xdr:nvSpPr>
      <xdr:spPr>
        <a:xfrm>
          <a:off x="36143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135363</xdr:rowOff>
    </xdr:from>
    <xdr:ext cx="340478" cy="259045"/>
    <xdr:sp macro="" textlink="">
      <xdr:nvSpPr>
        <xdr:cNvPr id="85" name="n_2mainValue【図書館】&#10;有形固定資産減価償却率"/>
        <xdr:cNvSpPr txBox="1"/>
      </xdr:nvSpPr>
      <xdr:spPr>
        <a:xfrm>
          <a:off x="2738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09" name="直線コネクタ 108"/>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0"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1" name="直線コネクタ 110"/>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2"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3" name="直線コネクタ 112"/>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14" name="【図書館】&#10;一人当たり面積平均値テキスト"/>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5" name="フローチャート: 判断 114"/>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6" name="フローチャート: 判断 115"/>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7" name="フローチャート: 判断 116"/>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18" name="フローチャート: 判断 117"/>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19" name="フローチャート: 判断 118"/>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55880</xdr:rowOff>
    </xdr:from>
    <xdr:to>
      <xdr:col>55</xdr:col>
      <xdr:colOff>50800</xdr:colOff>
      <xdr:row>38</xdr:row>
      <xdr:rowOff>157480</xdr:rowOff>
    </xdr:to>
    <xdr:sp macro="" textlink="">
      <xdr:nvSpPr>
        <xdr:cNvPr id="125" name="楕円 124"/>
        <xdr:cNvSpPr/>
      </xdr:nvSpPr>
      <xdr:spPr>
        <a:xfrm>
          <a:off x="10426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78757</xdr:rowOff>
    </xdr:from>
    <xdr:ext cx="469744" cy="259045"/>
    <xdr:sp macro="" textlink="">
      <xdr:nvSpPr>
        <xdr:cNvPr id="126" name="【図書館】&#10;一人当たり面積該当値テキスト"/>
        <xdr:cNvSpPr txBox="1"/>
      </xdr:nvSpPr>
      <xdr:spPr>
        <a:xfrm>
          <a:off x="105156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124460</xdr:rowOff>
    </xdr:from>
    <xdr:to>
      <xdr:col>50</xdr:col>
      <xdr:colOff>165100</xdr:colOff>
      <xdr:row>39</xdr:row>
      <xdr:rowOff>54610</xdr:rowOff>
    </xdr:to>
    <xdr:sp macro="" textlink="">
      <xdr:nvSpPr>
        <xdr:cNvPr id="127" name="楕円 126"/>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106680</xdr:rowOff>
    </xdr:from>
    <xdr:to>
      <xdr:col>55</xdr:col>
      <xdr:colOff>0</xdr:colOff>
      <xdr:row>39</xdr:row>
      <xdr:rowOff>3810</xdr:rowOff>
    </xdr:to>
    <xdr:cxnSp macro="">
      <xdr:nvCxnSpPr>
        <xdr:cNvPr id="128" name="直線コネクタ 127"/>
        <xdr:cNvCxnSpPr/>
      </xdr:nvCxnSpPr>
      <xdr:spPr>
        <a:xfrm flipV="1">
          <a:off x="9639300" y="6621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109220</xdr:rowOff>
    </xdr:from>
    <xdr:to>
      <xdr:col>46</xdr:col>
      <xdr:colOff>38100</xdr:colOff>
      <xdr:row>39</xdr:row>
      <xdr:rowOff>39370</xdr:rowOff>
    </xdr:to>
    <xdr:sp macro="" textlink="">
      <xdr:nvSpPr>
        <xdr:cNvPr id="129" name="楕円 128"/>
        <xdr:cNvSpPr/>
      </xdr:nvSpPr>
      <xdr:spPr>
        <a:xfrm>
          <a:off x="869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160020</xdr:rowOff>
    </xdr:from>
    <xdr:to>
      <xdr:col>50</xdr:col>
      <xdr:colOff>114300</xdr:colOff>
      <xdr:row>39</xdr:row>
      <xdr:rowOff>3810</xdr:rowOff>
    </xdr:to>
    <xdr:cxnSp macro="">
      <xdr:nvCxnSpPr>
        <xdr:cNvPr id="130" name="直線コネクタ 129"/>
        <xdr:cNvCxnSpPr/>
      </xdr:nvCxnSpPr>
      <xdr:spPr>
        <a:xfrm>
          <a:off x="8750300" y="6675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31" name="n_1aveValue【図書館】&#10;一人当たり面積"/>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32" name="n_2aveValue【図書館】&#10;一人当たり面積"/>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3"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4"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71137</xdr:rowOff>
    </xdr:from>
    <xdr:ext cx="469744" cy="259045"/>
    <xdr:sp macro="" textlink="">
      <xdr:nvSpPr>
        <xdr:cNvPr id="135" name="n_1mainValue【図書館】&#10;一人当たり面積"/>
        <xdr:cNvSpPr txBox="1"/>
      </xdr:nvSpPr>
      <xdr:spPr>
        <a:xfrm>
          <a:off x="9391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55897</xdr:rowOff>
    </xdr:from>
    <xdr:ext cx="469744" cy="259045"/>
    <xdr:sp macro="" textlink="">
      <xdr:nvSpPr>
        <xdr:cNvPr id="136" name="n_2mainValue【図書館】&#10;一人当たり面積"/>
        <xdr:cNvSpPr txBox="1"/>
      </xdr:nvSpPr>
      <xdr:spPr>
        <a:xfrm>
          <a:off x="8515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2" name="直線コネクタ 161"/>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65"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66" name="直線コネクタ 16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67"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8" name="フローチャート: 判断 16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69" name="フローチャート: 判断 168"/>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0" name="フローチャート: 判断 169"/>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1" name="フローチャート: 判断 17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2" name="フローチャート: 判断 171"/>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78" name="楕円 177"/>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79"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80" name="楕円 179"/>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62049</xdr:rowOff>
    </xdr:to>
    <xdr:cxnSp macro="">
      <xdr:nvCxnSpPr>
        <xdr:cNvPr id="181" name="直線コネクタ 180"/>
        <xdr:cNvCxnSpPr/>
      </xdr:nvCxnSpPr>
      <xdr:spPr>
        <a:xfrm>
          <a:off x="3797300" y="1065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110853</xdr:rowOff>
    </xdr:from>
    <xdr:to>
      <xdr:col>15</xdr:col>
      <xdr:colOff>101600</xdr:colOff>
      <xdr:row>62</xdr:row>
      <xdr:rowOff>41003</xdr:rowOff>
    </xdr:to>
    <xdr:sp macro="" textlink="">
      <xdr:nvSpPr>
        <xdr:cNvPr id="182" name="楕円 181"/>
        <xdr:cNvSpPr/>
      </xdr:nvSpPr>
      <xdr:spPr>
        <a:xfrm>
          <a:off x="2857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161653</xdr:rowOff>
    </xdr:from>
    <xdr:to>
      <xdr:col>19</xdr:col>
      <xdr:colOff>177800</xdr:colOff>
      <xdr:row>62</xdr:row>
      <xdr:rowOff>26126</xdr:rowOff>
    </xdr:to>
    <xdr:cxnSp macro="">
      <xdr:nvCxnSpPr>
        <xdr:cNvPr id="183" name="直線コネクタ 182"/>
        <xdr:cNvCxnSpPr/>
      </xdr:nvCxnSpPr>
      <xdr:spPr>
        <a:xfrm>
          <a:off x="2908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84" name="楕円 183"/>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161653</xdr:rowOff>
    </xdr:to>
    <xdr:cxnSp macro="">
      <xdr:nvCxnSpPr>
        <xdr:cNvPr id="185" name="直線コネクタ 184"/>
        <xdr:cNvCxnSpPr/>
      </xdr:nvCxnSpPr>
      <xdr:spPr>
        <a:xfrm>
          <a:off x="2019300" y="1058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86"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87"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88"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89"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190" name="n_1mainValue【体育館・プー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91" name="n_2main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92" name="n_3mainValue【体育館・プー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16" name="直線コネクタ 215"/>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17"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18" name="直線コネクタ 217"/>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19"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0" name="直線コネクタ 219"/>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21"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2" name="フローチャート: 判断 221"/>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3" name="フローチャート: 判断 222"/>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24" name="フローチャート: 判断 223"/>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25" name="フローチャート: 判断 224"/>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26" name="フローチャート: 判断 225"/>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19050</xdr:rowOff>
    </xdr:from>
    <xdr:to>
      <xdr:col>55</xdr:col>
      <xdr:colOff>50800</xdr:colOff>
      <xdr:row>63</xdr:row>
      <xdr:rowOff>120650</xdr:rowOff>
    </xdr:to>
    <xdr:sp macro="" textlink="">
      <xdr:nvSpPr>
        <xdr:cNvPr id="232" name="楕円 231"/>
        <xdr:cNvSpPr/>
      </xdr:nvSpPr>
      <xdr:spPr>
        <a:xfrm>
          <a:off x="10426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168927</xdr:rowOff>
    </xdr:from>
    <xdr:ext cx="469744" cy="259045"/>
    <xdr:sp macro="" textlink="">
      <xdr:nvSpPr>
        <xdr:cNvPr id="233" name="【体育館・プール】&#10;一人当たり面積該当値テキスト"/>
        <xdr:cNvSpPr txBox="1"/>
      </xdr:nvSpPr>
      <xdr:spPr>
        <a:xfrm>
          <a:off x="10515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15240</xdr:rowOff>
    </xdr:from>
    <xdr:to>
      <xdr:col>50</xdr:col>
      <xdr:colOff>165100</xdr:colOff>
      <xdr:row>63</xdr:row>
      <xdr:rowOff>116840</xdr:rowOff>
    </xdr:to>
    <xdr:sp macro="" textlink="">
      <xdr:nvSpPr>
        <xdr:cNvPr id="234" name="楕円 233"/>
        <xdr:cNvSpPr/>
      </xdr:nvSpPr>
      <xdr:spPr>
        <a:xfrm>
          <a:off x="9588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66040</xdr:rowOff>
    </xdr:from>
    <xdr:to>
      <xdr:col>55</xdr:col>
      <xdr:colOff>0</xdr:colOff>
      <xdr:row>63</xdr:row>
      <xdr:rowOff>69850</xdr:rowOff>
    </xdr:to>
    <xdr:cxnSp macro="">
      <xdr:nvCxnSpPr>
        <xdr:cNvPr id="235" name="直線コネクタ 234"/>
        <xdr:cNvCxnSpPr/>
      </xdr:nvCxnSpPr>
      <xdr:spPr>
        <a:xfrm>
          <a:off x="9639300" y="10867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36" name="楕円 235"/>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60960</xdr:rowOff>
    </xdr:from>
    <xdr:to>
      <xdr:col>50</xdr:col>
      <xdr:colOff>114300</xdr:colOff>
      <xdr:row>63</xdr:row>
      <xdr:rowOff>66040</xdr:rowOff>
    </xdr:to>
    <xdr:cxnSp macro="">
      <xdr:nvCxnSpPr>
        <xdr:cNvPr id="237" name="直線コネクタ 236"/>
        <xdr:cNvCxnSpPr/>
      </xdr:nvCxnSpPr>
      <xdr:spPr>
        <a:xfrm>
          <a:off x="8750300" y="108623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xdr:rowOff>
    </xdr:from>
    <xdr:to>
      <xdr:col>41</xdr:col>
      <xdr:colOff>101600</xdr:colOff>
      <xdr:row>63</xdr:row>
      <xdr:rowOff>107950</xdr:rowOff>
    </xdr:to>
    <xdr:sp macro="" textlink="">
      <xdr:nvSpPr>
        <xdr:cNvPr id="238" name="楕円 237"/>
        <xdr:cNvSpPr/>
      </xdr:nvSpPr>
      <xdr:spPr>
        <a:xfrm>
          <a:off x="781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60960</xdr:rowOff>
    </xdr:to>
    <xdr:cxnSp macro="">
      <xdr:nvCxnSpPr>
        <xdr:cNvPr id="239" name="直線コネクタ 238"/>
        <xdr:cNvCxnSpPr/>
      </xdr:nvCxnSpPr>
      <xdr:spPr>
        <a:xfrm>
          <a:off x="7861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40"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41"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42"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3"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107967</xdr:rowOff>
    </xdr:from>
    <xdr:ext cx="469744" cy="259045"/>
    <xdr:sp macro="" textlink="">
      <xdr:nvSpPr>
        <xdr:cNvPr id="244" name="n_1mainValue【体育館・プール】&#10;一人当たり面積"/>
        <xdr:cNvSpPr txBox="1"/>
      </xdr:nvSpPr>
      <xdr:spPr>
        <a:xfrm>
          <a:off x="93917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45"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99077</xdr:rowOff>
    </xdr:from>
    <xdr:ext cx="469744" cy="259045"/>
    <xdr:sp macro="" textlink="">
      <xdr:nvSpPr>
        <xdr:cNvPr id="246" name="n_3mainValue【体育館・プール】&#10;一人当たり面積"/>
        <xdr:cNvSpPr txBox="1"/>
      </xdr:nvSpPr>
      <xdr:spPr>
        <a:xfrm>
          <a:off x="7626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71" name="直線コネクタ 270"/>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4"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5" name="直線コネクタ 274"/>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76"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77" name="フローチャート: 判断 276"/>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78" name="フローチャート: 判断 277"/>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79" name="フローチャート: 判断 278"/>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80" name="フローチャート: 判断 279"/>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81" name="フローチャート: 判断 280"/>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87" name="楕円 286"/>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288" name="【福祉施設】&#10;有形固定資産減価償却率該当値テキスト"/>
        <xdr:cNvSpPr txBox="1"/>
      </xdr:nvSpPr>
      <xdr:spPr>
        <a:xfrm>
          <a:off x="4673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289" name="楕円 288"/>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140970</xdr:rowOff>
    </xdr:to>
    <xdr:cxnSp macro="">
      <xdr:nvCxnSpPr>
        <xdr:cNvPr id="290" name="直線コネクタ 289"/>
        <xdr:cNvCxnSpPr/>
      </xdr:nvCxnSpPr>
      <xdr:spPr>
        <a:xfrm>
          <a:off x="3797300" y="14672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291" name="楕円 290"/>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57150</xdr:rowOff>
    </xdr:from>
    <xdr:to>
      <xdr:col>19</xdr:col>
      <xdr:colOff>177800</xdr:colOff>
      <xdr:row>85</xdr:row>
      <xdr:rowOff>99061</xdr:rowOff>
    </xdr:to>
    <xdr:cxnSp macro="">
      <xdr:nvCxnSpPr>
        <xdr:cNvPr id="292" name="直線コネクタ 291"/>
        <xdr:cNvCxnSpPr/>
      </xdr:nvCxnSpPr>
      <xdr:spPr>
        <a:xfrm>
          <a:off x="2908300" y="14630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293" name="楕円 292"/>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57150</xdr:rowOff>
    </xdr:to>
    <xdr:cxnSp macro="">
      <xdr:nvCxnSpPr>
        <xdr:cNvPr id="294" name="直線コネクタ 293"/>
        <xdr:cNvCxnSpPr/>
      </xdr:nvCxnSpPr>
      <xdr:spPr>
        <a:xfrm>
          <a:off x="2019300" y="14588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95"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96"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97"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98"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299" name="n_1mainValue【福祉施設】&#10;有形固定資産減価償却率"/>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00" name="n_2mainValue【福祉施設】&#10;有形固定資産減価償却率"/>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01" name="n_3mainValue【福祉施設】&#10;有形固定資産減価償却率"/>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25" name="直線コネクタ 324"/>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6"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7" name="直線コネクタ 326"/>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28"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29" name="直線コネクタ 328"/>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30"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31" name="フローチャート: 判断 330"/>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32" name="フローチャート: 判断 331"/>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33" name="フローチャート: 判断 332"/>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34" name="フローチャート: 判断 333"/>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35" name="フローチャート: 判断 334"/>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15239</xdr:rowOff>
    </xdr:from>
    <xdr:to>
      <xdr:col>55</xdr:col>
      <xdr:colOff>50800</xdr:colOff>
      <xdr:row>86</xdr:row>
      <xdr:rowOff>116839</xdr:rowOff>
    </xdr:to>
    <xdr:sp macro="" textlink="">
      <xdr:nvSpPr>
        <xdr:cNvPr id="341" name="楕円 340"/>
        <xdr:cNvSpPr/>
      </xdr:nvSpPr>
      <xdr:spPr>
        <a:xfrm>
          <a:off x="104267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101616</xdr:rowOff>
    </xdr:from>
    <xdr:ext cx="469744" cy="259045"/>
    <xdr:sp macro="" textlink="">
      <xdr:nvSpPr>
        <xdr:cNvPr id="342" name="【福祉施設】&#10;一人当たり面積該当値テキスト"/>
        <xdr:cNvSpPr txBox="1"/>
      </xdr:nvSpPr>
      <xdr:spPr>
        <a:xfrm>
          <a:off x="10515600"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343" name="楕円 342"/>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66039</xdr:rowOff>
    </xdr:to>
    <xdr:cxnSp macro="">
      <xdr:nvCxnSpPr>
        <xdr:cNvPr id="344" name="直線コネクタ 343"/>
        <xdr:cNvCxnSpPr/>
      </xdr:nvCxnSpPr>
      <xdr:spPr>
        <a:xfrm>
          <a:off x="9639300" y="148094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12700</xdr:rowOff>
    </xdr:from>
    <xdr:to>
      <xdr:col>46</xdr:col>
      <xdr:colOff>38100</xdr:colOff>
      <xdr:row>86</xdr:row>
      <xdr:rowOff>114300</xdr:rowOff>
    </xdr:to>
    <xdr:sp macro="" textlink="">
      <xdr:nvSpPr>
        <xdr:cNvPr id="345" name="楕円 344"/>
        <xdr:cNvSpPr/>
      </xdr:nvSpPr>
      <xdr:spPr>
        <a:xfrm>
          <a:off x="8699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63500</xdr:rowOff>
    </xdr:from>
    <xdr:to>
      <xdr:col>50</xdr:col>
      <xdr:colOff>114300</xdr:colOff>
      <xdr:row>86</xdr:row>
      <xdr:rowOff>64770</xdr:rowOff>
    </xdr:to>
    <xdr:cxnSp macro="">
      <xdr:nvCxnSpPr>
        <xdr:cNvPr id="346" name="直線コネクタ 345"/>
        <xdr:cNvCxnSpPr/>
      </xdr:nvCxnSpPr>
      <xdr:spPr>
        <a:xfrm>
          <a:off x="8750300" y="148082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11430</xdr:rowOff>
    </xdr:from>
    <xdr:to>
      <xdr:col>41</xdr:col>
      <xdr:colOff>101600</xdr:colOff>
      <xdr:row>86</xdr:row>
      <xdr:rowOff>113030</xdr:rowOff>
    </xdr:to>
    <xdr:sp macro="" textlink="">
      <xdr:nvSpPr>
        <xdr:cNvPr id="347" name="楕円 346"/>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62230</xdr:rowOff>
    </xdr:from>
    <xdr:to>
      <xdr:col>45</xdr:col>
      <xdr:colOff>177800</xdr:colOff>
      <xdr:row>86</xdr:row>
      <xdr:rowOff>63500</xdr:rowOff>
    </xdr:to>
    <xdr:cxnSp macro="">
      <xdr:nvCxnSpPr>
        <xdr:cNvPr id="348" name="直線コネクタ 347"/>
        <xdr:cNvCxnSpPr/>
      </xdr:nvCxnSpPr>
      <xdr:spPr>
        <a:xfrm>
          <a:off x="7861300" y="1480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49"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50"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51"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52"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353" name="n_1mainValue【福祉施設】&#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105427</xdr:rowOff>
    </xdr:from>
    <xdr:ext cx="469744" cy="259045"/>
    <xdr:sp macro="" textlink="">
      <xdr:nvSpPr>
        <xdr:cNvPr id="354" name="n_2mainValue【福祉施設】&#10;一人当たり面積"/>
        <xdr:cNvSpPr txBox="1"/>
      </xdr:nvSpPr>
      <xdr:spPr>
        <a:xfrm>
          <a:off x="8515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104157</xdr:rowOff>
    </xdr:from>
    <xdr:ext cx="469744" cy="259045"/>
    <xdr:sp macro="" textlink="">
      <xdr:nvSpPr>
        <xdr:cNvPr id="355" name="n_3mainValue【福祉施設】&#10;一人当たり面積"/>
        <xdr:cNvSpPr txBox="1"/>
      </xdr:nvSpPr>
      <xdr:spPr>
        <a:xfrm>
          <a:off x="7626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80" name="直線コネクタ 379"/>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2" name="直線コネクタ 38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83"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84" name="直線コネクタ 383"/>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85" name="【市民会館】&#10;有形固定資産減価償却率平均値テキスト"/>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86" name="フローチャート: 判断 385"/>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87" name="フローチャート: 判断 386"/>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88" name="フローチャート: 判断 387"/>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89" name="フローチャート: 判断 388"/>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90" name="フローチャート: 判断 389"/>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96" name="楕円 395"/>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67327</xdr:rowOff>
    </xdr:from>
    <xdr:ext cx="405111" cy="259045"/>
    <xdr:sp macro="" textlink="">
      <xdr:nvSpPr>
        <xdr:cNvPr id="397" name="【市民会館】&#10;有形固定資産減価償却率該当値テキスト"/>
        <xdr:cNvSpPr txBox="1"/>
      </xdr:nvSpPr>
      <xdr:spPr>
        <a:xfrm>
          <a:off x="4673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398" name="楕円 397"/>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95250</xdr:rowOff>
    </xdr:to>
    <xdr:cxnSp macro="">
      <xdr:nvCxnSpPr>
        <xdr:cNvPr id="399" name="直線コネクタ 398"/>
        <xdr:cNvCxnSpPr/>
      </xdr:nvCxnSpPr>
      <xdr:spPr>
        <a:xfrm>
          <a:off x="3797300" y="1771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00" name="楕円 399"/>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57150</xdr:rowOff>
    </xdr:to>
    <xdr:cxnSp macro="">
      <xdr:nvCxnSpPr>
        <xdr:cNvPr id="401" name="直線コネクタ 400"/>
        <xdr:cNvCxnSpPr/>
      </xdr:nvCxnSpPr>
      <xdr:spPr>
        <a:xfrm>
          <a:off x="2908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402" name="楕円 401"/>
        <xdr:cNvSpPr/>
      </xdr:nvSpPr>
      <xdr:spPr>
        <a:xfrm>
          <a:off x="1968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19050</xdr:rowOff>
    </xdr:to>
    <xdr:cxnSp macro="">
      <xdr:nvCxnSpPr>
        <xdr:cNvPr id="403" name="直線コネクタ 402"/>
        <xdr:cNvCxnSpPr/>
      </xdr:nvCxnSpPr>
      <xdr:spPr>
        <a:xfrm>
          <a:off x="2019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404"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05"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06"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407" name="n_4aveValue【市民会館】&#10;有形固定資産減価償却率"/>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124477</xdr:rowOff>
    </xdr:from>
    <xdr:ext cx="405111" cy="259045"/>
    <xdr:sp macro="" textlink="">
      <xdr:nvSpPr>
        <xdr:cNvPr id="408" name="n_1mainValue【市民会館】&#10;有形固定資産減価償却率"/>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09" name="n_2mainValue【市民会館】&#10;有形固定資産減価償却率"/>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410" name="n_3mainValue【市民会館】&#10;有形固定資産減価償却率"/>
        <xdr:cNvSpPr txBox="1"/>
      </xdr:nvSpPr>
      <xdr:spPr>
        <a:xfrm>
          <a:off x="1816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1" name="直線コネクタ 4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2" name="テキスト ボックス 4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3" name="直線コネクタ 4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4" name="テキスト ボックス 4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5" name="直線コネクタ 4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6" name="テキスト ボックス 4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7" name="直線コネクタ 4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8" name="テキスト ボックス 4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32" name="直線コネクタ 431"/>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33"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34" name="直線コネクタ 433"/>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35"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36" name="直線コネクタ 435"/>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437" name="【市民会館】&#10;一人当たり面積平均値テキスト"/>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38" name="フローチャート: 判断 437"/>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39" name="フローチャート: 判断 438"/>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40" name="フローチャート: 判断 439"/>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41" name="フローチャート: 判断 440"/>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42" name="フローチャート: 判断 441"/>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48" name="楕円 447"/>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146066</xdr:rowOff>
    </xdr:from>
    <xdr:ext cx="469744" cy="259045"/>
    <xdr:sp macro="" textlink="">
      <xdr:nvSpPr>
        <xdr:cNvPr id="449" name="【市民会館】&#10;一人当たり面積該当値テキスト"/>
        <xdr:cNvSpPr txBox="1"/>
      </xdr:nvSpPr>
      <xdr:spPr>
        <a:xfrm>
          <a:off x="10515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55118</xdr:rowOff>
    </xdr:from>
    <xdr:to>
      <xdr:col>50</xdr:col>
      <xdr:colOff>165100</xdr:colOff>
      <xdr:row>107</xdr:row>
      <xdr:rowOff>156718</xdr:rowOff>
    </xdr:to>
    <xdr:sp macro="" textlink="">
      <xdr:nvSpPr>
        <xdr:cNvPr id="450" name="楕円 449"/>
        <xdr:cNvSpPr/>
      </xdr:nvSpPr>
      <xdr:spPr>
        <a:xfrm>
          <a:off x="9588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105918</xdr:rowOff>
    </xdr:from>
    <xdr:to>
      <xdr:col>55</xdr:col>
      <xdr:colOff>0</xdr:colOff>
      <xdr:row>107</xdr:row>
      <xdr:rowOff>110489</xdr:rowOff>
    </xdr:to>
    <xdr:cxnSp macro="">
      <xdr:nvCxnSpPr>
        <xdr:cNvPr id="451" name="直線コネクタ 450"/>
        <xdr:cNvCxnSpPr/>
      </xdr:nvCxnSpPr>
      <xdr:spPr>
        <a:xfrm>
          <a:off x="9639300" y="1845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52832</xdr:rowOff>
    </xdr:from>
    <xdr:to>
      <xdr:col>46</xdr:col>
      <xdr:colOff>38100</xdr:colOff>
      <xdr:row>107</xdr:row>
      <xdr:rowOff>154432</xdr:rowOff>
    </xdr:to>
    <xdr:sp macro="" textlink="">
      <xdr:nvSpPr>
        <xdr:cNvPr id="452" name="楕円 451"/>
        <xdr:cNvSpPr/>
      </xdr:nvSpPr>
      <xdr:spPr>
        <a:xfrm>
          <a:off x="8699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103632</xdr:rowOff>
    </xdr:from>
    <xdr:to>
      <xdr:col>50</xdr:col>
      <xdr:colOff>114300</xdr:colOff>
      <xdr:row>107</xdr:row>
      <xdr:rowOff>105918</xdr:rowOff>
    </xdr:to>
    <xdr:cxnSp macro="">
      <xdr:nvCxnSpPr>
        <xdr:cNvPr id="453" name="直線コネクタ 452"/>
        <xdr:cNvCxnSpPr/>
      </xdr:nvCxnSpPr>
      <xdr:spPr>
        <a:xfrm>
          <a:off x="8750300" y="1844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54" name="楕円 453"/>
        <xdr:cNvSpPr/>
      </xdr:nvSpPr>
      <xdr:spPr>
        <a:xfrm>
          <a:off x="781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103632</xdr:rowOff>
    </xdr:to>
    <xdr:cxnSp macro="">
      <xdr:nvCxnSpPr>
        <xdr:cNvPr id="455" name="直線コネクタ 454"/>
        <xdr:cNvCxnSpPr/>
      </xdr:nvCxnSpPr>
      <xdr:spPr>
        <a:xfrm>
          <a:off x="7861300" y="184442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56"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57" name="n_2aveValue【市民会館】&#10;一人当たり面積"/>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58"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59"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147845</xdr:rowOff>
    </xdr:from>
    <xdr:ext cx="469744" cy="259045"/>
    <xdr:sp macro="" textlink="">
      <xdr:nvSpPr>
        <xdr:cNvPr id="460" name="n_1mainValue【市民会館】&#10;一人当たり面積"/>
        <xdr:cNvSpPr txBox="1"/>
      </xdr:nvSpPr>
      <xdr:spPr>
        <a:xfrm>
          <a:off x="9391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145559</xdr:rowOff>
    </xdr:from>
    <xdr:ext cx="469744" cy="259045"/>
    <xdr:sp macro="" textlink="">
      <xdr:nvSpPr>
        <xdr:cNvPr id="461" name="n_2mainValue【市民会館】&#10;一人当たり面積"/>
        <xdr:cNvSpPr txBox="1"/>
      </xdr:nvSpPr>
      <xdr:spPr>
        <a:xfrm>
          <a:off x="8515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62" name="n_3mainValue【市民会館】&#10;一人当たり面積"/>
        <xdr:cNvSpPr txBox="1"/>
      </xdr:nvSpPr>
      <xdr:spPr>
        <a:xfrm>
          <a:off x="7626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536" name="直線コネクタ 535"/>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37"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38" name="直線コネクタ 537"/>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539"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40" name="直線コネクタ 539"/>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541"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42" name="フローチャート: 判断 54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543" name="フローチャート: 判断 542"/>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44" name="フローチャート: 判断 54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45" name="フローチャート: 判断 544"/>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46" name="フローチャート: 判断 54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111942</xdr:rowOff>
    </xdr:from>
    <xdr:to>
      <xdr:col>85</xdr:col>
      <xdr:colOff>177800</xdr:colOff>
      <xdr:row>108</xdr:row>
      <xdr:rowOff>42092</xdr:rowOff>
    </xdr:to>
    <xdr:sp macro="" textlink="">
      <xdr:nvSpPr>
        <xdr:cNvPr id="552" name="楕円 551"/>
        <xdr:cNvSpPr/>
      </xdr:nvSpPr>
      <xdr:spPr>
        <a:xfrm>
          <a:off x="16268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90369</xdr:rowOff>
    </xdr:from>
    <xdr:ext cx="405111" cy="259045"/>
    <xdr:sp macro="" textlink="">
      <xdr:nvSpPr>
        <xdr:cNvPr id="553" name="【庁舎】&#10;有形固定資産減価償却率該当値テキスト"/>
        <xdr:cNvSpPr txBox="1"/>
      </xdr:nvSpPr>
      <xdr:spPr>
        <a:xfrm>
          <a:off x="16357600"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554" name="楕円 553"/>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107</xdr:row>
      <xdr:rowOff>162742</xdr:rowOff>
    </xdr:to>
    <xdr:cxnSp macro="">
      <xdr:nvCxnSpPr>
        <xdr:cNvPr id="555" name="直線コネクタ 554"/>
        <xdr:cNvCxnSpPr/>
      </xdr:nvCxnSpPr>
      <xdr:spPr>
        <a:xfrm>
          <a:off x="15481300" y="1848666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556" name="楕円 555"/>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141514</xdr:rowOff>
    </xdr:to>
    <xdr:cxnSp macro="">
      <xdr:nvCxnSpPr>
        <xdr:cNvPr id="557" name="直線コネクタ 556"/>
        <xdr:cNvCxnSpPr/>
      </xdr:nvCxnSpPr>
      <xdr:spPr>
        <a:xfrm>
          <a:off x="14592300" y="1846707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49893</xdr:rowOff>
    </xdr:from>
    <xdr:to>
      <xdr:col>72</xdr:col>
      <xdr:colOff>38100</xdr:colOff>
      <xdr:row>107</xdr:row>
      <xdr:rowOff>151493</xdr:rowOff>
    </xdr:to>
    <xdr:sp macro="" textlink="">
      <xdr:nvSpPr>
        <xdr:cNvPr id="558" name="楕円 557"/>
        <xdr:cNvSpPr/>
      </xdr:nvSpPr>
      <xdr:spPr>
        <a:xfrm>
          <a:off x="1365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100693</xdr:rowOff>
    </xdr:from>
    <xdr:to>
      <xdr:col>76</xdr:col>
      <xdr:colOff>114300</xdr:colOff>
      <xdr:row>107</xdr:row>
      <xdr:rowOff>121920</xdr:rowOff>
    </xdr:to>
    <xdr:cxnSp macro="">
      <xdr:nvCxnSpPr>
        <xdr:cNvPr id="559" name="直線コネクタ 558"/>
        <xdr:cNvCxnSpPr/>
      </xdr:nvCxnSpPr>
      <xdr:spPr>
        <a:xfrm>
          <a:off x="13703300" y="184458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560"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61"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562"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563"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564" name="n_1mainValue【庁舎】&#10;有形固定資産減価償却率"/>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565" name="n_2mainValue【庁舎】&#10;有形固定資産減価償却率"/>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142620</xdr:rowOff>
    </xdr:from>
    <xdr:ext cx="405111" cy="259045"/>
    <xdr:sp macro="" textlink="">
      <xdr:nvSpPr>
        <xdr:cNvPr id="566" name="n_3mainValue【庁舎】&#10;有形固定資産減価償却率"/>
        <xdr:cNvSpPr txBox="1"/>
      </xdr:nvSpPr>
      <xdr:spPr>
        <a:xfrm>
          <a:off x="13500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92" name="直線コネクタ 591"/>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93"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94" name="直線コネクタ 593"/>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95"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96" name="直線コネクタ 595"/>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597"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98" name="フローチャート: 判断 597"/>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99" name="フローチャート: 判断 598"/>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00" name="フローチャート: 判断 599"/>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01" name="フローチャート: 判断 600"/>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02" name="フローチャート: 判断 601"/>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169092</xdr:rowOff>
    </xdr:from>
    <xdr:to>
      <xdr:col>116</xdr:col>
      <xdr:colOff>114300</xdr:colOff>
      <xdr:row>108</xdr:row>
      <xdr:rowOff>99242</xdr:rowOff>
    </xdr:to>
    <xdr:sp macro="" textlink="">
      <xdr:nvSpPr>
        <xdr:cNvPr id="608" name="楕円 607"/>
        <xdr:cNvSpPr/>
      </xdr:nvSpPr>
      <xdr:spPr>
        <a:xfrm>
          <a:off x="22110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84019</xdr:rowOff>
    </xdr:from>
    <xdr:ext cx="469744" cy="259045"/>
    <xdr:sp macro="" textlink="">
      <xdr:nvSpPr>
        <xdr:cNvPr id="609" name="【庁舎】&#10;一人当たり面積該当値テキスト"/>
        <xdr:cNvSpPr txBox="1"/>
      </xdr:nvSpPr>
      <xdr:spPr>
        <a:xfrm>
          <a:off x="22199600" y="184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165826</xdr:rowOff>
    </xdr:from>
    <xdr:to>
      <xdr:col>112</xdr:col>
      <xdr:colOff>38100</xdr:colOff>
      <xdr:row>108</xdr:row>
      <xdr:rowOff>95976</xdr:rowOff>
    </xdr:to>
    <xdr:sp macro="" textlink="">
      <xdr:nvSpPr>
        <xdr:cNvPr id="610" name="楕円 609"/>
        <xdr:cNvSpPr/>
      </xdr:nvSpPr>
      <xdr:spPr>
        <a:xfrm>
          <a:off x="21272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45176</xdr:rowOff>
    </xdr:from>
    <xdr:to>
      <xdr:col>116</xdr:col>
      <xdr:colOff>63500</xdr:colOff>
      <xdr:row>108</xdr:row>
      <xdr:rowOff>48442</xdr:rowOff>
    </xdr:to>
    <xdr:cxnSp macro="">
      <xdr:nvCxnSpPr>
        <xdr:cNvPr id="611" name="直線コネクタ 610"/>
        <xdr:cNvCxnSpPr/>
      </xdr:nvCxnSpPr>
      <xdr:spPr>
        <a:xfrm>
          <a:off x="21323300" y="185617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160927</xdr:rowOff>
    </xdr:from>
    <xdr:to>
      <xdr:col>107</xdr:col>
      <xdr:colOff>101600</xdr:colOff>
      <xdr:row>108</xdr:row>
      <xdr:rowOff>91077</xdr:rowOff>
    </xdr:to>
    <xdr:sp macro="" textlink="">
      <xdr:nvSpPr>
        <xdr:cNvPr id="612" name="楕円 611"/>
        <xdr:cNvSpPr/>
      </xdr:nvSpPr>
      <xdr:spPr>
        <a:xfrm>
          <a:off x="2038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40277</xdr:rowOff>
    </xdr:from>
    <xdr:to>
      <xdr:col>111</xdr:col>
      <xdr:colOff>177800</xdr:colOff>
      <xdr:row>108</xdr:row>
      <xdr:rowOff>45176</xdr:rowOff>
    </xdr:to>
    <xdr:cxnSp macro="">
      <xdr:nvCxnSpPr>
        <xdr:cNvPr id="613" name="直線コネクタ 612"/>
        <xdr:cNvCxnSpPr/>
      </xdr:nvCxnSpPr>
      <xdr:spPr>
        <a:xfrm>
          <a:off x="20434300" y="185568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614" name="楕円 613"/>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37012</xdr:rowOff>
    </xdr:from>
    <xdr:to>
      <xdr:col>107</xdr:col>
      <xdr:colOff>50800</xdr:colOff>
      <xdr:row>108</xdr:row>
      <xdr:rowOff>40277</xdr:rowOff>
    </xdr:to>
    <xdr:cxnSp macro="">
      <xdr:nvCxnSpPr>
        <xdr:cNvPr id="615" name="直線コネクタ 614"/>
        <xdr:cNvCxnSpPr/>
      </xdr:nvCxnSpPr>
      <xdr:spPr>
        <a:xfrm>
          <a:off x="19545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16"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617"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618"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619"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87103</xdr:rowOff>
    </xdr:from>
    <xdr:ext cx="469744" cy="259045"/>
    <xdr:sp macro="" textlink="">
      <xdr:nvSpPr>
        <xdr:cNvPr id="620" name="n_1mainValue【庁舎】&#10;一人当たり面積"/>
        <xdr:cNvSpPr txBox="1"/>
      </xdr:nvSpPr>
      <xdr:spPr>
        <a:xfrm>
          <a:off x="21075727" y="1860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621" name="n_2mainValue【庁舎】&#10;一人当たり面積"/>
        <xdr:cNvSpPr txBox="1"/>
      </xdr:nvSpPr>
      <xdr:spPr>
        <a:xfrm>
          <a:off x="20199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622" name="n_3mainValue【庁舎】&#10;一人当たり面積"/>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福祉施設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であり、特に低くなっている施設は、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図書館</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である。</a:t>
          </a:r>
          <a:endParaRPr lang="ja-JP" altLang="ja-JP" sz="1400">
            <a:effectLst/>
          </a:endParaRPr>
        </a:p>
        <a:p>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福祉施設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については、老人福祉センターが有形固定資産減価償却率</a:t>
          </a:r>
          <a:r>
            <a:rPr lang="ja-JP" altLang="en-US" sz="1100" b="0" i="0" baseline="0">
              <a:solidFill>
                <a:schemeClr val="dk1"/>
              </a:solidFill>
              <a:effectLst/>
              <a:latin typeface="+mn-lt"/>
              <a:ea typeface="+mn-ea"/>
              <a:cs typeface="+mn-cs"/>
            </a:rPr>
            <a:t>９２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有形固定資産減価償却率が１００％となっている棟もある。庁舎については、平成３０年度より建て替え工事が開始されるが、老人福祉センターについては、、集約化・複合化を含め早急に検討する必要がある。</a:t>
          </a:r>
          <a:endParaRPr lang="ja-JP" altLang="ja-JP" sz="1400">
            <a:effectLst/>
          </a:endParaRPr>
        </a:p>
        <a:p>
          <a:r>
            <a:rPr lang="ja-JP" altLang="ja-JP" sz="1100" b="0" i="0" baseline="0">
              <a:solidFill>
                <a:schemeClr val="dk1"/>
              </a:solidFill>
              <a:effectLst/>
              <a:latin typeface="+mn-lt"/>
              <a:ea typeface="+mn-ea"/>
              <a:cs typeface="+mn-cs"/>
            </a:rPr>
            <a:t>・図書館については、平成２７年度に新しい施設を建設したため、有形固定資産減価償却率が低くなっている。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・体育館については、類似団体と比べ有形固定減価償却率が高くなっているため、早急に個別施設計画等を策定し、老朽化対策に取り組んでいく必要がある。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21,762
21,417
15.53
9,360,848
9,153,104
186,993
4,448,752
5,537,136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財政力指数は、平成</a:t>
          </a:r>
          <a:r>
            <a:rPr kumimoji="1" lang="en-US" altLang="ja-JP" sz="1200" baseline="0">
              <a:solidFill>
                <a:schemeClr val="dk1"/>
              </a:solidFill>
              <a:effectLst/>
              <a:latin typeface="+mn-lt"/>
              <a:ea typeface="+mn-ea"/>
              <a:cs typeface="+mn-cs"/>
            </a:rPr>
            <a:t>27</a:t>
          </a:r>
          <a:r>
            <a:rPr kumimoji="1" lang="ja-JP" altLang="ja-JP" sz="1200" baseline="0">
              <a:solidFill>
                <a:schemeClr val="dk1"/>
              </a:solidFill>
              <a:effectLst/>
              <a:latin typeface="+mn-lt"/>
              <a:ea typeface="+mn-ea"/>
              <a:cs typeface="+mn-cs"/>
            </a:rPr>
            <a:t>年度の</a:t>
          </a:r>
          <a:r>
            <a:rPr kumimoji="1" lang="en-US" altLang="ja-JP" sz="1200" baseline="0">
              <a:solidFill>
                <a:schemeClr val="dk1"/>
              </a:solidFill>
              <a:effectLst/>
              <a:latin typeface="+mn-lt"/>
              <a:ea typeface="+mn-ea"/>
              <a:cs typeface="+mn-cs"/>
            </a:rPr>
            <a:t>0.51</a:t>
          </a:r>
          <a:r>
            <a:rPr kumimoji="1" lang="ja-JP" altLang="ja-JP" sz="1200" baseline="0">
              <a:solidFill>
                <a:schemeClr val="dk1"/>
              </a:solidFill>
              <a:effectLst/>
              <a:latin typeface="+mn-lt"/>
              <a:ea typeface="+mn-ea"/>
              <a:cs typeface="+mn-cs"/>
            </a:rPr>
            <a:t>から</a:t>
          </a:r>
          <a:r>
            <a:rPr kumimoji="1" lang="ja-JP" altLang="en-US" sz="1200" baseline="0">
              <a:solidFill>
                <a:schemeClr val="dk1"/>
              </a:solidFill>
              <a:effectLst/>
              <a:latin typeface="+mn-lt"/>
              <a:ea typeface="+mn-ea"/>
              <a:cs typeface="+mn-cs"/>
            </a:rPr>
            <a:t>令和元</a:t>
          </a:r>
          <a:r>
            <a:rPr kumimoji="1" lang="ja-JP" altLang="ja-JP" sz="1200" baseline="0">
              <a:solidFill>
                <a:schemeClr val="dk1"/>
              </a:solidFill>
              <a:effectLst/>
              <a:latin typeface="+mn-lt"/>
              <a:ea typeface="+mn-ea"/>
              <a:cs typeface="+mn-cs"/>
            </a:rPr>
            <a:t>年度は</a:t>
          </a:r>
          <a:r>
            <a:rPr kumimoji="1" lang="en-US" altLang="ja-JP" sz="1200" baseline="0">
              <a:solidFill>
                <a:schemeClr val="dk1"/>
              </a:solidFill>
              <a:effectLst/>
              <a:latin typeface="+mn-lt"/>
              <a:ea typeface="+mn-ea"/>
              <a:cs typeface="+mn-cs"/>
            </a:rPr>
            <a:t>0.64</a:t>
          </a:r>
          <a:r>
            <a:rPr kumimoji="1" lang="ja-JP" altLang="ja-JP" sz="1200" baseline="0">
              <a:solidFill>
                <a:schemeClr val="dk1"/>
              </a:solidFill>
              <a:effectLst/>
              <a:latin typeface="+mn-lt"/>
              <a:ea typeface="+mn-ea"/>
              <a:cs typeface="+mn-cs"/>
            </a:rPr>
            <a:t>となり、概ね安定的な増加傾向にある。</a:t>
          </a:r>
          <a:endParaRPr lang="ja-JP" altLang="ja-JP" sz="1200">
            <a:effectLst/>
          </a:endParaRPr>
        </a:p>
        <a:p>
          <a:r>
            <a:rPr kumimoji="1" lang="ja-JP" altLang="ja-JP" sz="1200" baseline="0">
              <a:solidFill>
                <a:schemeClr val="dk1"/>
              </a:solidFill>
              <a:effectLst/>
              <a:latin typeface="+mn-lt"/>
              <a:ea typeface="+mn-ea"/>
              <a:cs typeface="+mn-cs"/>
            </a:rPr>
            <a:t>　これは、堅調な人口増加や宅地開発等による村民税及び固定資産税の課税客体の増収傾向によるものである。類似団体平均を</a:t>
          </a:r>
          <a:r>
            <a:rPr kumimoji="1" lang="en-US" altLang="ja-JP" sz="1200" baseline="0">
              <a:solidFill>
                <a:schemeClr val="dk1"/>
              </a:solidFill>
              <a:effectLst/>
              <a:latin typeface="+mn-lt"/>
              <a:ea typeface="+mn-ea"/>
              <a:cs typeface="+mn-cs"/>
            </a:rPr>
            <a:t>0.1</a:t>
          </a:r>
          <a:r>
            <a:rPr kumimoji="1" lang="ja-JP" altLang="ja-JP" sz="1200" baseline="0">
              <a:solidFill>
                <a:schemeClr val="dk1"/>
              </a:solidFill>
              <a:effectLst/>
              <a:latin typeface="+mn-lt"/>
              <a:ea typeface="+mn-ea"/>
              <a:cs typeface="+mn-cs"/>
            </a:rPr>
            <a:t>ポイント上回っている状況となったが、今後とも引き続き更なる課税客体の適切な把握に取り組み、財政基盤の強化に努めていく。</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75671</xdr:rowOff>
    </xdr:to>
    <xdr:cxnSp macro="">
      <xdr:nvCxnSpPr>
        <xdr:cNvPr id="72" name="直線コネクタ 71"/>
        <xdr:cNvCxnSpPr/>
      </xdr:nvCxnSpPr>
      <xdr:spPr>
        <a:xfrm flipV="1">
          <a:off x="4114800" y="7246408"/>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75671</xdr:rowOff>
    </xdr:from>
    <xdr:to>
      <xdr:col>19</xdr:col>
      <xdr:colOff>133350</xdr:colOff>
      <xdr:row>42</xdr:row>
      <xdr:rowOff>125942</xdr:rowOff>
    </xdr:to>
    <xdr:cxnSp macro="">
      <xdr:nvCxnSpPr>
        <xdr:cNvPr id="75" name="直線コネクタ 74"/>
        <xdr:cNvCxnSpPr/>
      </xdr:nvCxnSpPr>
      <xdr:spPr>
        <a:xfrm flipV="1">
          <a:off x="3225800" y="727657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8" name="直線コネクタ 77"/>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4763</xdr:rowOff>
    </xdr:to>
    <xdr:cxnSp macro="">
      <xdr:nvCxnSpPr>
        <xdr:cNvPr id="81" name="直線コネクタ 80"/>
        <xdr:cNvCxnSpPr/>
      </xdr:nvCxnSpPr>
      <xdr:spPr>
        <a:xfrm flipV="1">
          <a:off x="1447800" y="73469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91" name="楕円 90"/>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92"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24871</xdr:rowOff>
    </xdr:from>
    <xdr:to>
      <xdr:col>19</xdr:col>
      <xdr:colOff>184150</xdr:colOff>
      <xdr:row>42</xdr:row>
      <xdr:rowOff>126471</xdr:rowOff>
    </xdr:to>
    <xdr:sp macro="" textlink="">
      <xdr:nvSpPr>
        <xdr:cNvPr id="93" name="楕円 92"/>
        <xdr:cNvSpPr/>
      </xdr:nvSpPr>
      <xdr:spPr>
        <a:xfrm>
          <a:off x="4064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136648</xdr:rowOff>
    </xdr:from>
    <xdr:ext cx="736600" cy="259045"/>
    <xdr:sp macro="" textlink="">
      <xdr:nvSpPr>
        <xdr:cNvPr id="94" name="テキスト ボックス 93"/>
        <xdr:cNvSpPr txBox="1"/>
      </xdr:nvSpPr>
      <xdr:spPr>
        <a:xfrm>
          <a:off x="3733800" y="699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5" name="楕円 94"/>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6" name="テキスト ボックス 9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7" name="楕円 96"/>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8" name="テキスト ボックス 9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9" name="楕円 98"/>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40340</xdr:rowOff>
    </xdr:from>
    <xdr:ext cx="762000" cy="259045"/>
    <xdr:sp macro="" textlink="">
      <xdr:nvSpPr>
        <xdr:cNvPr id="100" name="テキスト ボックス 99"/>
        <xdr:cNvSpPr txBox="1"/>
      </xdr:nvSpPr>
      <xdr:spPr>
        <a:xfrm>
          <a:off x="1066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となっている。主な要因としては、公債費の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があったものの、</a:t>
          </a:r>
          <a:r>
            <a:rPr kumimoji="1" lang="ja-JP" altLang="en-US" sz="1200">
              <a:solidFill>
                <a:schemeClr val="dk1"/>
              </a:solidFill>
              <a:effectLst/>
              <a:latin typeface="+mn-lt"/>
              <a:ea typeface="+mn-ea"/>
              <a:cs typeface="+mn-cs"/>
            </a:rPr>
            <a:t>保育園整備よる受け皿増により保育給付負担金が著しく増加した</a:t>
          </a:r>
          <a:r>
            <a:rPr kumimoji="1" lang="ja-JP" altLang="ja-JP" sz="1200">
              <a:solidFill>
                <a:schemeClr val="dk1"/>
              </a:solidFill>
              <a:effectLst/>
              <a:latin typeface="+mn-lt"/>
              <a:ea typeface="+mn-ea"/>
              <a:cs typeface="+mn-cs"/>
            </a:rPr>
            <a:t>ことが挙げられる。</a:t>
          </a:r>
          <a:endParaRPr lang="ja-JP" altLang="ja-JP" sz="1200">
            <a:effectLst/>
          </a:endParaRPr>
        </a:p>
        <a:p>
          <a:r>
            <a:rPr kumimoji="1" lang="ja-JP" altLang="ja-JP" sz="1200">
              <a:solidFill>
                <a:schemeClr val="dk1"/>
              </a:solidFill>
              <a:effectLst/>
              <a:latin typeface="+mn-lt"/>
              <a:ea typeface="+mn-ea"/>
              <a:cs typeface="+mn-cs"/>
            </a:rPr>
            <a:t>　類似団体平均値や全国平均を下回っているものの、扶助費は年々増加しているため、自主財源確保の取り組みと併せて、経常経費の削減に努める。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161653</xdr:rowOff>
    </xdr:from>
    <xdr:to>
      <xdr:col>23</xdr:col>
      <xdr:colOff>133350</xdr:colOff>
      <xdr:row>63</xdr:row>
      <xdr:rowOff>41910</xdr:rowOff>
    </xdr:to>
    <xdr:cxnSp macro="">
      <xdr:nvCxnSpPr>
        <xdr:cNvPr id="137" name="直線コネクタ 136"/>
        <xdr:cNvCxnSpPr/>
      </xdr:nvCxnSpPr>
      <xdr:spPr>
        <a:xfrm>
          <a:off x="4114800" y="1079155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161653</xdr:rowOff>
    </xdr:from>
    <xdr:to>
      <xdr:col>19</xdr:col>
      <xdr:colOff>133350</xdr:colOff>
      <xdr:row>63</xdr:row>
      <xdr:rowOff>62593</xdr:rowOff>
    </xdr:to>
    <xdr:cxnSp macro="">
      <xdr:nvCxnSpPr>
        <xdr:cNvPr id="140" name="直線コネクタ 139"/>
        <xdr:cNvCxnSpPr/>
      </xdr:nvCxnSpPr>
      <xdr:spPr>
        <a:xfrm flipV="1">
          <a:off x="3225800" y="107915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123734</xdr:rowOff>
    </xdr:from>
    <xdr:to>
      <xdr:col>15</xdr:col>
      <xdr:colOff>82550</xdr:colOff>
      <xdr:row>63</xdr:row>
      <xdr:rowOff>62593</xdr:rowOff>
    </xdr:to>
    <xdr:cxnSp macro="">
      <xdr:nvCxnSpPr>
        <xdr:cNvPr id="143" name="直線コネクタ 142"/>
        <xdr:cNvCxnSpPr/>
      </xdr:nvCxnSpPr>
      <xdr:spPr>
        <a:xfrm>
          <a:off x="2336800" y="1075363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106499</xdr:rowOff>
    </xdr:from>
    <xdr:to>
      <xdr:col>11</xdr:col>
      <xdr:colOff>31750</xdr:colOff>
      <xdr:row>62</xdr:row>
      <xdr:rowOff>123734</xdr:rowOff>
    </xdr:to>
    <xdr:cxnSp macro="">
      <xdr:nvCxnSpPr>
        <xdr:cNvPr id="146" name="直線コネクタ 145"/>
        <xdr:cNvCxnSpPr/>
      </xdr:nvCxnSpPr>
      <xdr:spPr>
        <a:xfrm>
          <a:off x="1447800" y="107363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6" name="楕円 155"/>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7"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110853</xdr:rowOff>
    </xdr:from>
    <xdr:to>
      <xdr:col>19</xdr:col>
      <xdr:colOff>184150</xdr:colOff>
      <xdr:row>63</xdr:row>
      <xdr:rowOff>41003</xdr:rowOff>
    </xdr:to>
    <xdr:sp macro="" textlink="">
      <xdr:nvSpPr>
        <xdr:cNvPr id="158" name="楕円 157"/>
        <xdr:cNvSpPr/>
      </xdr:nvSpPr>
      <xdr:spPr>
        <a:xfrm>
          <a:off x="4064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51180</xdr:rowOff>
    </xdr:from>
    <xdr:ext cx="736600" cy="259045"/>
    <xdr:sp macro="" textlink="">
      <xdr:nvSpPr>
        <xdr:cNvPr id="159" name="テキスト ボックス 158"/>
        <xdr:cNvSpPr txBox="1"/>
      </xdr:nvSpPr>
      <xdr:spPr>
        <a:xfrm>
          <a:off x="3733800" y="105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11793</xdr:rowOff>
    </xdr:from>
    <xdr:to>
      <xdr:col>15</xdr:col>
      <xdr:colOff>133350</xdr:colOff>
      <xdr:row>63</xdr:row>
      <xdr:rowOff>113393</xdr:rowOff>
    </xdr:to>
    <xdr:sp macro="" textlink="">
      <xdr:nvSpPr>
        <xdr:cNvPr id="160" name="楕円 159"/>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61" name="テキスト ボックス 160"/>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72934</xdr:rowOff>
    </xdr:from>
    <xdr:to>
      <xdr:col>11</xdr:col>
      <xdr:colOff>82550</xdr:colOff>
      <xdr:row>63</xdr:row>
      <xdr:rowOff>3084</xdr:rowOff>
    </xdr:to>
    <xdr:sp macro="" textlink="">
      <xdr:nvSpPr>
        <xdr:cNvPr id="162" name="楕円 161"/>
        <xdr:cNvSpPr/>
      </xdr:nvSpPr>
      <xdr:spPr>
        <a:xfrm>
          <a:off x="2286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13261</xdr:rowOff>
    </xdr:from>
    <xdr:ext cx="762000" cy="259045"/>
    <xdr:sp macro="" textlink="">
      <xdr:nvSpPr>
        <xdr:cNvPr id="163" name="テキスト ボックス 162"/>
        <xdr:cNvSpPr txBox="1"/>
      </xdr:nvSpPr>
      <xdr:spPr>
        <a:xfrm>
          <a:off x="1955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55699</xdr:rowOff>
    </xdr:from>
    <xdr:to>
      <xdr:col>7</xdr:col>
      <xdr:colOff>31750</xdr:colOff>
      <xdr:row>62</xdr:row>
      <xdr:rowOff>157299</xdr:rowOff>
    </xdr:to>
    <xdr:sp macro="" textlink="">
      <xdr:nvSpPr>
        <xdr:cNvPr id="164" name="楕円 163"/>
        <xdr:cNvSpPr/>
      </xdr:nvSpPr>
      <xdr:spPr>
        <a:xfrm>
          <a:off x="1397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167476</xdr:rowOff>
    </xdr:from>
    <xdr:ext cx="762000" cy="259045"/>
    <xdr:sp macro="" textlink="">
      <xdr:nvSpPr>
        <xdr:cNvPr id="165" name="テキスト ボックス 164"/>
        <xdr:cNvSpPr txBox="1"/>
      </xdr:nvSpPr>
      <xdr:spPr>
        <a:xfrm>
          <a:off x="1066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人あたりの人件費・物件費等は、前年比</a:t>
          </a:r>
          <a:r>
            <a:rPr kumimoji="1" lang="en-US" altLang="ja-JP" sz="1100">
              <a:solidFill>
                <a:schemeClr val="dk1"/>
              </a:solidFill>
              <a:effectLst/>
              <a:latin typeface="+mn-lt"/>
              <a:ea typeface="+mn-ea"/>
              <a:cs typeface="+mn-cs"/>
            </a:rPr>
            <a:t>4,357</a:t>
          </a:r>
          <a:r>
            <a:rPr kumimoji="1" lang="ja-JP" altLang="ja-JP" sz="1100">
              <a:solidFill>
                <a:schemeClr val="dk1"/>
              </a:solidFill>
              <a:effectLst/>
              <a:latin typeface="+mn-lt"/>
              <a:ea typeface="+mn-ea"/>
              <a:cs typeface="+mn-cs"/>
            </a:rPr>
            <a:t>円の増で、類似団体の平均に比べ</a:t>
          </a:r>
          <a:r>
            <a:rPr kumimoji="1" lang="en-US" altLang="ja-JP" sz="1100">
              <a:solidFill>
                <a:schemeClr val="dk1"/>
              </a:solidFill>
              <a:effectLst/>
              <a:latin typeface="+mn-lt"/>
              <a:ea typeface="+mn-ea"/>
              <a:cs typeface="+mn-cs"/>
            </a:rPr>
            <a:t>59,395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回っている。人件費（退職金を除く）</a:t>
          </a:r>
          <a:r>
            <a:rPr kumimoji="1" lang="ja-JP" altLang="en-US" sz="1100">
              <a:solidFill>
                <a:schemeClr val="dk1"/>
              </a:solidFill>
              <a:effectLst/>
              <a:latin typeface="+mn-lt"/>
              <a:ea typeface="+mn-ea"/>
              <a:cs typeface="+mn-cs"/>
            </a:rPr>
            <a:t>は職員数の増により</a:t>
          </a:r>
          <a:r>
            <a:rPr kumimoji="1" lang="en-US" altLang="ja-JP" sz="1100">
              <a:solidFill>
                <a:schemeClr val="dk1"/>
              </a:solidFill>
              <a:effectLst/>
              <a:latin typeface="+mn-lt"/>
              <a:ea typeface="+mn-ea"/>
              <a:cs typeface="+mn-cs"/>
            </a:rPr>
            <a:t>27,084</a:t>
          </a:r>
          <a:r>
            <a:rPr kumimoji="1" lang="ja-JP" altLang="ja-JP" sz="1100">
              <a:solidFill>
                <a:schemeClr val="dk1"/>
              </a:solidFill>
              <a:effectLst/>
              <a:latin typeface="+mn-lt"/>
              <a:ea typeface="+mn-ea"/>
              <a:cs typeface="+mn-cs"/>
            </a:rPr>
            <a:t>千円増、物件費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整備事業等及びふるさと納税委託事業等により</a:t>
          </a:r>
          <a:r>
            <a:rPr kumimoji="1" lang="en-US" altLang="ja-JP" sz="1100">
              <a:solidFill>
                <a:schemeClr val="dk1"/>
              </a:solidFill>
              <a:effectLst/>
              <a:latin typeface="+mn-lt"/>
              <a:ea typeface="+mn-ea"/>
              <a:cs typeface="+mn-cs"/>
            </a:rPr>
            <a:t>113,251</a:t>
          </a:r>
          <a:r>
            <a:rPr kumimoji="1" lang="ja-JP" altLang="ja-JP" sz="1100">
              <a:solidFill>
                <a:schemeClr val="dk1"/>
              </a:solidFill>
              <a:effectLst/>
              <a:latin typeface="+mn-lt"/>
              <a:ea typeface="+mn-ea"/>
              <a:cs typeface="+mn-cs"/>
            </a:rPr>
            <a:t>千円、維持補修費</a:t>
          </a:r>
          <a:r>
            <a:rPr kumimoji="1" lang="en-US" altLang="ja-JP" sz="1100">
              <a:solidFill>
                <a:schemeClr val="dk1"/>
              </a:solidFill>
              <a:effectLst/>
              <a:latin typeface="+mn-lt"/>
              <a:ea typeface="+mn-ea"/>
              <a:cs typeface="+mn-cs"/>
            </a:rPr>
            <a:t>1,138</a:t>
          </a:r>
          <a:r>
            <a:rPr kumimoji="1" lang="ja-JP" altLang="ja-JP" sz="1100">
              <a:solidFill>
                <a:schemeClr val="dk1"/>
              </a:solidFill>
              <a:effectLst/>
              <a:latin typeface="+mn-lt"/>
              <a:ea typeface="+mn-ea"/>
              <a:cs typeface="+mn-cs"/>
            </a:rPr>
            <a:t>千円増となったことが主な要因である。今後は歳出削減に努める。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83806</xdr:rowOff>
    </xdr:from>
    <xdr:to>
      <xdr:col>23</xdr:col>
      <xdr:colOff>133350</xdr:colOff>
      <xdr:row>80</xdr:row>
      <xdr:rowOff>118850</xdr:rowOff>
    </xdr:to>
    <xdr:cxnSp macro="">
      <xdr:nvCxnSpPr>
        <xdr:cNvPr id="200" name="直線コネクタ 199"/>
        <xdr:cNvCxnSpPr/>
      </xdr:nvCxnSpPr>
      <xdr:spPr>
        <a:xfrm>
          <a:off x="4114800" y="13799806"/>
          <a:ext cx="8382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57367</xdr:rowOff>
    </xdr:from>
    <xdr:to>
      <xdr:col>19</xdr:col>
      <xdr:colOff>133350</xdr:colOff>
      <xdr:row>80</xdr:row>
      <xdr:rowOff>83806</xdr:rowOff>
    </xdr:to>
    <xdr:cxnSp macro="">
      <xdr:nvCxnSpPr>
        <xdr:cNvPr id="203" name="直線コネクタ 202"/>
        <xdr:cNvCxnSpPr/>
      </xdr:nvCxnSpPr>
      <xdr:spPr>
        <a:xfrm>
          <a:off x="3225800" y="13773367"/>
          <a:ext cx="889000" cy="2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57367</xdr:rowOff>
    </xdr:from>
    <xdr:to>
      <xdr:col>15</xdr:col>
      <xdr:colOff>82550</xdr:colOff>
      <xdr:row>80</xdr:row>
      <xdr:rowOff>63827</xdr:rowOff>
    </xdr:to>
    <xdr:cxnSp macro="">
      <xdr:nvCxnSpPr>
        <xdr:cNvPr id="206" name="直線コネクタ 205"/>
        <xdr:cNvCxnSpPr/>
      </xdr:nvCxnSpPr>
      <xdr:spPr>
        <a:xfrm flipV="1">
          <a:off x="2336800" y="13773367"/>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63827</xdr:rowOff>
    </xdr:from>
    <xdr:to>
      <xdr:col>11</xdr:col>
      <xdr:colOff>31750</xdr:colOff>
      <xdr:row>80</xdr:row>
      <xdr:rowOff>65122</xdr:rowOff>
    </xdr:to>
    <xdr:cxnSp macro="">
      <xdr:nvCxnSpPr>
        <xdr:cNvPr id="209" name="直線コネクタ 208"/>
        <xdr:cNvCxnSpPr/>
      </xdr:nvCxnSpPr>
      <xdr:spPr>
        <a:xfrm flipV="1">
          <a:off x="1447800" y="1377982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68050</xdr:rowOff>
    </xdr:from>
    <xdr:to>
      <xdr:col>23</xdr:col>
      <xdr:colOff>184150</xdr:colOff>
      <xdr:row>80</xdr:row>
      <xdr:rowOff>169650</xdr:rowOff>
    </xdr:to>
    <xdr:sp macro="" textlink="">
      <xdr:nvSpPr>
        <xdr:cNvPr id="219" name="楕円 218"/>
        <xdr:cNvSpPr/>
      </xdr:nvSpPr>
      <xdr:spPr>
        <a:xfrm>
          <a:off x="4902200" y="137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160777</xdr:rowOff>
    </xdr:from>
    <xdr:ext cx="762000" cy="259045"/>
    <xdr:sp macro="" textlink="">
      <xdr:nvSpPr>
        <xdr:cNvPr id="220" name="人件費・物件費等の状況該当値テキスト"/>
        <xdr:cNvSpPr txBox="1"/>
      </xdr:nvSpPr>
      <xdr:spPr>
        <a:xfrm>
          <a:off x="5041900" y="137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33006</xdr:rowOff>
    </xdr:from>
    <xdr:to>
      <xdr:col>19</xdr:col>
      <xdr:colOff>184150</xdr:colOff>
      <xdr:row>80</xdr:row>
      <xdr:rowOff>134606</xdr:rowOff>
    </xdr:to>
    <xdr:sp macro="" textlink="">
      <xdr:nvSpPr>
        <xdr:cNvPr id="221" name="楕円 220"/>
        <xdr:cNvSpPr/>
      </xdr:nvSpPr>
      <xdr:spPr>
        <a:xfrm>
          <a:off x="4064000" y="137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144783</xdr:rowOff>
    </xdr:from>
    <xdr:ext cx="736600" cy="259045"/>
    <xdr:sp macro="" textlink="">
      <xdr:nvSpPr>
        <xdr:cNvPr id="222" name="テキスト ボックス 221"/>
        <xdr:cNvSpPr txBox="1"/>
      </xdr:nvSpPr>
      <xdr:spPr>
        <a:xfrm>
          <a:off x="3733800" y="1351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6567</xdr:rowOff>
    </xdr:from>
    <xdr:to>
      <xdr:col>15</xdr:col>
      <xdr:colOff>133350</xdr:colOff>
      <xdr:row>80</xdr:row>
      <xdr:rowOff>108167</xdr:rowOff>
    </xdr:to>
    <xdr:sp macro="" textlink="">
      <xdr:nvSpPr>
        <xdr:cNvPr id="223" name="楕円 222"/>
        <xdr:cNvSpPr/>
      </xdr:nvSpPr>
      <xdr:spPr>
        <a:xfrm>
          <a:off x="3175000" y="137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118344</xdr:rowOff>
    </xdr:from>
    <xdr:ext cx="762000" cy="259045"/>
    <xdr:sp macro="" textlink="">
      <xdr:nvSpPr>
        <xdr:cNvPr id="224" name="テキスト ボックス 223"/>
        <xdr:cNvSpPr txBox="1"/>
      </xdr:nvSpPr>
      <xdr:spPr>
        <a:xfrm>
          <a:off x="2844800" y="134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13027</xdr:rowOff>
    </xdr:from>
    <xdr:to>
      <xdr:col>11</xdr:col>
      <xdr:colOff>82550</xdr:colOff>
      <xdr:row>80</xdr:row>
      <xdr:rowOff>114627</xdr:rowOff>
    </xdr:to>
    <xdr:sp macro="" textlink="">
      <xdr:nvSpPr>
        <xdr:cNvPr id="225" name="楕円 224"/>
        <xdr:cNvSpPr/>
      </xdr:nvSpPr>
      <xdr:spPr>
        <a:xfrm>
          <a:off x="2286000" y="137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124804</xdr:rowOff>
    </xdr:from>
    <xdr:ext cx="762000" cy="259045"/>
    <xdr:sp macro="" textlink="">
      <xdr:nvSpPr>
        <xdr:cNvPr id="226" name="テキスト ボックス 225"/>
        <xdr:cNvSpPr txBox="1"/>
      </xdr:nvSpPr>
      <xdr:spPr>
        <a:xfrm>
          <a:off x="1955800" y="134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14322</xdr:rowOff>
    </xdr:from>
    <xdr:to>
      <xdr:col>7</xdr:col>
      <xdr:colOff>31750</xdr:colOff>
      <xdr:row>80</xdr:row>
      <xdr:rowOff>115922</xdr:rowOff>
    </xdr:to>
    <xdr:sp macro="" textlink="">
      <xdr:nvSpPr>
        <xdr:cNvPr id="227" name="楕円 226"/>
        <xdr:cNvSpPr/>
      </xdr:nvSpPr>
      <xdr:spPr>
        <a:xfrm>
          <a:off x="1397000" y="137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126099</xdr:rowOff>
    </xdr:from>
    <xdr:ext cx="762000" cy="259045"/>
    <xdr:sp macro="" textlink="">
      <xdr:nvSpPr>
        <xdr:cNvPr id="228" name="テキスト ボックス 227"/>
        <xdr:cNvSpPr txBox="1"/>
      </xdr:nvSpPr>
      <xdr:spPr>
        <a:xfrm>
          <a:off x="1066800" y="134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前年度と同水準で推移しているものの、類似団体平均値比較は、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おり、依然として高い状況である。その要因として、本村の職員の平均年齢、経験年齢が低く若年層職員の中間管理職への登用しなければならない職員構成となっているのが原因となっており、集中改革プラン実施前の職員採用を行わなかった事が要因となり、国や他の団体との職員数のバランスが異なる状況となっている。今後は職員採用における適正なる計画に努める必要があ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20638</xdr:rowOff>
    </xdr:to>
    <xdr:cxnSp macro="">
      <xdr:nvCxnSpPr>
        <xdr:cNvPr id="266" name="直線コネクタ 265"/>
        <xdr:cNvCxnSpPr/>
      </xdr:nvCxnSpPr>
      <xdr:spPr>
        <a:xfrm>
          <a:off x="16179800" y="149066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151871</xdr:rowOff>
    </xdr:from>
    <xdr:to>
      <xdr:col>77</xdr:col>
      <xdr:colOff>44450</xdr:colOff>
      <xdr:row>86</xdr:row>
      <xdr:rowOff>161925</xdr:rowOff>
    </xdr:to>
    <xdr:cxnSp macro="">
      <xdr:nvCxnSpPr>
        <xdr:cNvPr id="269" name="直線コネクタ 268"/>
        <xdr:cNvCxnSpPr/>
      </xdr:nvCxnSpPr>
      <xdr:spPr>
        <a:xfrm>
          <a:off x="15290800" y="1489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151871</xdr:rowOff>
    </xdr:from>
    <xdr:to>
      <xdr:col>72</xdr:col>
      <xdr:colOff>203200</xdr:colOff>
      <xdr:row>88</xdr:row>
      <xdr:rowOff>0</xdr:rowOff>
    </xdr:to>
    <xdr:cxnSp macro="">
      <xdr:nvCxnSpPr>
        <xdr:cNvPr id="272" name="直線コネクタ 271"/>
        <xdr:cNvCxnSpPr/>
      </xdr:nvCxnSpPr>
      <xdr:spPr>
        <a:xfrm flipV="1">
          <a:off x="14401800" y="14896571"/>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30163</xdr:rowOff>
    </xdr:to>
    <xdr:cxnSp macro="">
      <xdr:nvCxnSpPr>
        <xdr:cNvPr id="275" name="直線コネクタ 274"/>
        <xdr:cNvCxnSpPr/>
      </xdr:nvCxnSpPr>
      <xdr:spPr>
        <a:xfrm flipV="1">
          <a:off x="13512800" y="150876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141288</xdr:rowOff>
    </xdr:from>
    <xdr:to>
      <xdr:col>81</xdr:col>
      <xdr:colOff>95250</xdr:colOff>
      <xdr:row>87</xdr:row>
      <xdr:rowOff>71438</xdr:rowOff>
    </xdr:to>
    <xdr:sp macro="" textlink="">
      <xdr:nvSpPr>
        <xdr:cNvPr id="285" name="楕円 284"/>
        <xdr:cNvSpPr/>
      </xdr:nvSpPr>
      <xdr:spPr>
        <a:xfrm>
          <a:off x="169672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113365</xdr:rowOff>
    </xdr:from>
    <xdr:ext cx="762000" cy="259045"/>
    <xdr:sp macro="" textlink="">
      <xdr:nvSpPr>
        <xdr:cNvPr id="286" name="給与水準   （国との比較）該当値テキスト"/>
        <xdr:cNvSpPr txBox="1"/>
      </xdr:nvSpPr>
      <xdr:spPr>
        <a:xfrm>
          <a:off x="17106900" y="1485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87" name="楕円 286"/>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88" name="テキスト ボックス 287"/>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101071</xdr:rowOff>
    </xdr:from>
    <xdr:to>
      <xdr:col>73</xdr:col>
      <xdr:colOff>44450</xdr:colOff>
      <xdr:row>87</xdr:row>
      <xdr:rowOff>31221</xdr:rowOff>
    </xdr:to>
    <xdr:sp macro="" textlink="">
      <xdr:nvSpPr>
        <xdr:cNvPr id="289" name="楕円 288"/>
        <xdr:cNvSpPr/>
      </xdr:nvSpPr>
      <xdr:spPr>
        <a:xfrm>
          <a:off x="15240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15998</xdr:rowOff>
    </xdr:from>
    <xdr:ext cx="762000" cy="259045"/>
    <xdr:sp macro="" textlink="">
      <xdr:nvSpPr>
        <xdr:cNvPr id="290" name="テキスト ボックス 289"/>
        <xdr:cNvSpPr txBox="1"/>
      </xdr:nvSpPr>
      <xdr:spPr>
        <a:xfrm>
          <a:off x="14909800" y="149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91" name="楕円 290"/>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92" name="テキスト ボックス 291"/>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93" name="楕円 292"/>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94" name="テキスト ボックス 293"/>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類似団体平均値より</a:t>
          </a:r>
          <a:r>
            <a:rPr kumimoji="1" lang="en-US" altLang="ja-JP" sz="1200">
              <a:solidFill>
                <a:schemeClr val="dk1"/>
              </a:solidFill>
              <a:effectLst/>
              <a:latin typeface="+mn-lt"/>
              <a:ea typeface="+mn-ea"/>
              <a:cs typeface="+mn-cs"/>
            </a:rPr>
            <a:t>4.19</a:t>
          </a:r>
          <a:r>
            <a:rPr kumimoji="1" lang="ja-JP" altLang="ja-JP" sz="1200">
              <a:solidFill>
                <a:schemeClr val="dk1"/>
              </a:solidFill>
              <a:effectLst/>
              <a:latin typeface="+mn-lt"/>
              <a:ea typeface="+mn-ea"/>
              <a:cs typeface="+mn-cs"/>
            </a:rPr>
            <a:t>人下回っており、対前年度比</a:t>
          </a:r>
          <a:r>
            <a:rPr kumimoji="1" lang="en-US" altLang="ja-JP" sz="1200">
              <a:solidFill>
                <a:schemeClr val="dk1"/>
              </a:solidFill>
              <a:effectLst/>
              <a:latin typeface="+mn-lt"/>
              <a:ea typeface="+mn-ea"/>
              <a:cs typeface="+mn-cs"/>
            </a:rPr>
            <a:t>0.02</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ている。これまで、集中改革プランの明示どおりに組織編制及び組織改革に取り組んできた成果であるが、全国及び県平均値より大幅に下回っている状況で、人口増加における多様な住民サービスの提供を考えると、職員定数の適正化に努めなければならない、組織体制の見直しを図る必要があ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75051</xdr:rowOff>
    </xdr:from>
    <xdr:to>
      <xdr:col>81</xdr:col>
      <xdr:colOff>44450</xdr:colOff>
      <xdr:row>59</xdr:row>
      <xdr:rowOff>77349</xdr:rowOff>
    </xdr:to>
    <xdr:cxnSp macro="">
      <xdr:nvCxnSpPr>
        <xdr:cNvPr id="331" name="直線コネクタ 330"/>
        <xdr:cNvCxnSpPr/>
      </xdr:nvCxnSpPr>
      <xdr:spPr>
        <a:xfrm flipV="1">
          <a:off x="16179800" y="1019060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77349</xdr:rowOff>
    </xdr:to>
    <xdr:cxnSp macro="">
      <xdr:nvCxnSpPr>
        <xdr:cNvPr id="334" name="直線コネクタ 333"/>
        <xdr:cNvCxnSpPr/>
      </xdr:nvCxnSpPr>
      <xdr:spPr>
        <a:xfrm>
          <a:off x="15290800" y="1019175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79647</xdr:rowOff>
    </xdr:to>
    <xdr:cxnSp macro="">
      <xdr:nvCxnSpPr>
        <xdr:cNvPr id="337" name="直線コネクタ 336"/>
        <xdr:cNvCxnSpPr/>
      </xdr:nvCxnSpPr>
      <xdr:spPr>
        <a:xfrm flipV="1">
          <a:off x="14401800" y="101917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79647</xdr:rowOff>
    </xdr:from>
    <xdr:to>
      <xdr:col>68</xdr:col>
      <xdr:colOff>152400</xdr:colOff>
      <xdr:row>59</xdr:row>
      <xdr:rowOff>89988</xdr:rowOff>
    </xdr:to>
    <xdr:cxnSp macro="">
      <xdr:nvCxnSpPr>
        <xdr:cNvPr id="340" name="直線コネクタ 339"/>
        <xdr:cNvCxnSpPr/>
      </xdr:nvCxnSpPr>
      <xdr:spPr>
        <a:xfrm flipV="1">
          <a:off x="13512800" y="1019519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24251</xdr:rowOff>
    </xdr:from>
    <xdr:to>
      <xdr:col>81</xdr:col>
      <xdr:colOff>95250</xdr:colOff>
      <xdr:row>59</xdr:row>
      <xdr:rowOff>125851</xdr:rowOff>
    </xdr:to>
    <xdr:sp macro="" textlink="">
      <xdr:nvSpPr>
        <xdr:cNvPr id="350" name="楕円 349"/>
        <xdr:cNvSpPr/>
      </xdr:nvSpPr>
      <xdr:spPr>
        <a:xfrm>
          <a:off x="169672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116978</xdr:rowOff>
    </xdr:from>
    <xdr:ext cx="762000" cy="259045"/>
    <xdr:sp macro="" textlink="">
      <xdr:nvSpPr>
        <xdr:cNvPr id="351" name="定員管理の状況該当値テキスト"/>
        <xdr:cNvSpPr txBox="1"/>
      </xdr:nvSpPr>
      <xdr:spPr>
        <a:xfrm>
          <a:off x="17106900" y="1006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26549</xdr:rowOff>
    </xdr:from>
    <xdr:to>
      <xdr:col>77</xdr:col>
      <xdr:colOff>95250</xdr:colOff>
      <xdr:row>59</xdr:row>
      <xdr:rowOff>128149</xdr:rowOff>
    </xdr:to>
    <xdr:sp macro="" textlink="">
      <xdr:nvSpPr>
        <xdr:cNvPr id="352" name="楕円 351"/>
        <xdr:cNvSpPr/>
      </xdr:nvSpPr>
      <xdr:spPr>
        <a:xfrm>
          <a:off x="16129000" y="101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138326</xdr:rowOff>
    </xdr:from>
    <xdr:ext cx="736600" cy="259045"/>
    <xdr:sp macro="" textlink="">
      <xdr:nvSpPr>
        <xdr:cNvPr id="353" name="テキスト ボックス 352"/>
        <xdr:cNvSpPr txBox="1"/>
      </xdr:nvSpPr>
      <xdr:spPr>
        <a:xfrm>
          <a:off x="15798800" y="991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54" name="楕円 353"/>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55" name="テキスト ボックス 354"/>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28847</xdr:rowOff>
    </xdr:from>
    <xdr:to>
      <xdr:col>68</xdr:col>
      <xdr:colOff>203200</xdr:colOff>
      <xdr:row>59</xdr:row>
      <xdr:rowOff>130447</xdr:rowOff>
    </xdr:to>
    <xdr:sp macro="" textlink="">
      <xdr:nvSpPr>
        <xdr:cNvPr id="356" name="楕円 355"/>
        <xdr:cNvSpPr/>
      </xdr:nvSpPr>
      <xdr:spPr>
        <a:xfrm>
          <a:off x="1435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140624</xdr:rowOff>
    </xdr:from>
    <xdr:ext cx="762000" cy="259045"/>
    <xdr:sp macro="" textlink="">
      <xdr:nvSpPr>
        <xdr:cNvPr id="357" name="テキスト ボックス 356"/>
        <xdr:cNvSpPr txBox="1"/>
      </xdr:nvSpPr>
      <xdr:spPr>
        <a:xfrm>
          <a:off x="14020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58" name="楕円 357"/>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59" name="テキスト ボックス 358"/>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ポイント改善しているが、類似団体平均を比較すると</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ポイント上回っている。数値減少の主な要因は、標準財政規模の増加と、元利償還額が減少したことが挙げられる。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今後も公共施設整備事業や新庁舎建設事業に伴う公債費の発行が見込まれることから事業の必要性や優先性などを十分に精査し、健全な行財政運営に努めていく。</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129286</xdr:rowOff>
    </xdr:to>
    <xdr:cxnSp macro="">
      <xdr:nvCxnSpPr>
        <xdr:cNvPr id="390" name="直線コネクタ 389"/>
        <xdr:cNvCxnSpPr/>
      </xdr:nvCxnSpPr>
      <xdr:spPr>
        <a:xfrm flipV="1">
          <a:off x="16179800" y="71201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153416</xdr:rowOff>
    </xdr:to>
    <xdr:cxnSp macro="">
      <xdr:nvCxnSpPr>
        <xdr:cNvPr id="393" name="直線コネクタ 392"/>
        <xdr:cNvCxnSpPr/>
      </xdr:nvCxnSpPr>
      <xdr:spPr>
        <a:xfrm flipV="1">
          <a:off x="15290800" y="71587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41</xdr:row>
      <xdr:rowOff>163068</xdr:rowOff>
    </xdr:to>
    <xdr:cxnSp macro="">
      <xdr:nvCxnSpPr>
        <xdr:cNvPr id="396" name="直線コネクタ 395"/>
        <xdr:cNvCxnSpPr/>
      </xdr:nvCxnSpPr>
      <xdr:spPr>
        <a:xfrm flipV="1">
          <a:off x="14401800" y="71828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6096</xdr:rowOff>
    </xdr:to>
    <xdr:cxnSp macro="">
      <xdr:nvCxnSpPr>
        <xdr:cNvPr id="399" name="直線コネクタ 398"/>
        <xdr:cNvCxnSpPr/>
      </xdr:nvCxnSpPr>
      <xdr:spPr>
        <a:xfrm flipV="1">
          <a:off x="13512800" y="719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9" name="楕円 408"/>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10"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11" name="楕円 41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12" name="テキスト ボックス 41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13" name="楕円 412"/>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14" name="テキスト ボックス 413"/>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415" name="楕円 414"/>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16" name="テキスト ボックス 415"/>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17" name="楕円 416"/>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18" name="テキスト ボックス 417"/>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ここ数年改善傾向だった将来負担比率は、前年度より</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ポイント増となり類似団体平均を上回っている。これは新庁舎建設に係る地方債新規発行による地方債残高の増及び、庁舎建設基金残高の減による充当可能財源の減少が主な原因となっている。今後も公共施設等の整備事業が継続して実施されることに伴い地方債残高の増加が見込まれることから、起債発行額が将来の財政運営に支障を及ぼすことの無いよう、事業精査を実施し新規地方債発行を抑制することで財政の健全化に努めていく。</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34747</xdr:rowOff>
    </xdr:from>
    <xdr:to>
      <xdr:col>81</xdr:col>
      <xdr:colOff>44450</xdr:colOff>
      <xdr:row>15</xdr:row>
      <xdr:rowOff>45847</xdr:rowOff>
    </xdr:to>
    <xdr:cxnSp macro="">
      <xdr:nvCxnSpPr>
        <xdr:cNvPr id="450" name="直線コネクタ 449"/>
        <xdr:cNvCxnSpPr/>
      </xdr:nvCxnSpPr>
      <xdr:spPr>
        <a:xfrm>
          <a:off x="16179800" y="260649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xdr:rowOff>
    </xdr:from>
    <xdr:to>
      <xdr:col>77</xdr:col>
      <xdr:colOff>44450</xdr:colOff>
      <xdr:row>15</xdr:row>
      <xdr:rowOff>34747</xdr:rowOff>
    </xdr:to>
    <xdr:cxnSp macro="">
      <xdr:nvCxnSpPr>
        <xdr:cNvPr id="453" name="直線コネクタ 452"/>
        <xdr:cNvCxnSpPr/>
      </xdr:nvCxnSpPr>
      <xdr:spPr>
        <a:xfrm>
          <a:off x="15290800" y="2573680"/>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1930</xdr:rowOff>
    </xdr:from>
    <xdr:to>
      <xdr:col>72</xdr:col>
      <xdr:colOff>203200</xdr:colOff>
      <xdr:row>15</xdr:row>
      <xdr:rowOff>54534</xdr:rowOff>
    </xdr:to>
    <xdr:cxnSp macro="">
      <xdr:nvCxnSpPr>
        <xdr:cNvPr id="456" name="直線コネクタ 455"/>
        <xdr:cNvCxnSpPr/>
      </xdr:nvCxnSpPr>
      <xdr:spPr>
        <a:xfrm flipV="1">
          <a:off x="14401800" y="2573680"/>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52468</xdr:rowOff>
    </xdr:from>
    <xdr:ext cx="762000" cy="259045"/>
    <xdr:sp macro="" textlink="">
      <xdr:nvSpPr>
        <xdr:cNvPr id="458" name="テキスト ボックス 457"/>
        <xdr:cNvSpPr txBox="1"/>
      </xdr:nvSpPr>
      <xdr:spPr>
        <a:xfrm>
          <a:off x="14909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54534</xdr:rowOff>
    </xdr:from>
    <xdr:to>
      <xdr:col>68</xdr:col>
      <xdr:colOff>152400</xdr:colOff>
      <xdr:row>15</xdr:row>
      <xdr:rowOff>95555</xdr:rowOff>
    </xdr:to>
    <xdr:cxnSp macro="">
      <xdr:nvCxnSpPr>
        <xdr:cNvPr id="459" name="直線コネクタ 458"/>
        <xdr:cNvCxnSpPr/>
      </xdr:nvCxnSpPr>
      <xdr:spPr>
        <a:xfrm flipV="1">
          <a:off x="13512800" y="262628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166497</xdr:rowOff>
    </xdr:from>
    <xdr:to>
      <xdr:col>81</xdr:col>
      <xdr:colOff>95250</xdr:colOff>
      <xdr:row>15</xdr:row>
      <xdr:rowOff>96647</xdr:rowOff>
    </xdr:to>
    <xdr:sp macro="" textlink="">
      <xdr:nvSpPr>
        <xdr:cNvPr id="469" name="楕円 468"/>
        <xdr:cNvSpPr/>
      </xdr:nvSpPr>
      <xdr:spPr>
        <a:xfrm>
          <a:off x="169672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138574</xdr:rowOff>
    </xdr:from>
    <xdr:ext cx="762000" cy="259045"/>
    <xdr:sp macro="" textlink="">
      <xdr:nvSpPr>
        <xdr:cNvPr id="470" name="将来負担の状況該当値テキスト"/>
        <xdr:cNvSpPr txBox="1"/>
      </xdr:nvSpPr>
      <xdr:spPr>
        <a:xfrm>
          <a:off x="17106900" y="253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155397</xdr:rowOff>
    </xdr:from>
    <xdr:to>
      <xdr:col>77</xdr:col>
      <xdr:colOff>95250</xdr:colOff>
      <xdr:row>15</xdr:row>
      <xdr:rowOff>85547</xdr:rowOff>
    </xdr:to>
    <xdr:sp macro="" textlink="">
      <xdr:nvSpPr>
        <xdr:cNvPr id="471" name="楕円 470"/>
        <xdr:cNvSpPr/>
      </xdr:nvSpPr>
      <xdr:spPr>
        <a:xfrm>
          <a:off x="16129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70324</xdr:rowOff>
    </xdr:from>
    <xdr:ext cx="736600" cy="259045"/>
    <xdr:sp macro="" textlink="">
      <xdr:nvSpPr>
        <xdr:cNvPr id="472" name="テキスト ボックス 471"/>
        <xdr:cNvSpPr txBox="1"/>
      </xdr:nvSpPr>
      <xdr:spPr>
        <a:xfrm>
          <a:off x="15798800" y="264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122580</xdr:rowOff>
    </xdr:from>
    <xdr:to>
      <xdr:col>73</xdr:col>
      <xdr:colOff>44450</xdr:colOff>
      <xdr:row>15</xdr:row>
      <xdr:rowOff>52730</xdr:rowOff>
    </xdr:to>
    <xdr:sp macro="" textlink="">
      <xdr:nvSpPr>
        <xdr:cNvPr id="473" name="楕円 472"/>
        <xdr:cNvSpPr/>
      </xdr:nvSpPr>
      <xdr:spPr>
        <a:xfrm>
          <a:off x="15240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62907</xdr:rowOff>
    </xdr:from>
    <xdr:ext cx="762000" cy="259045"/>
    <xdr:sp macro="" textlink="">
      <xdr:nvSpPr>
        <xdr:cNvPr id="474" name="テキスト ボックス 473"/>
        <xdr:cNvSpPr txBox="1"/>
      </xdr:nvSpPr>
      <xdr:spPr>
        <a:xfrm>
          <a:off x="14909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3734</xdr:rowOff>
    </xdr:from>
    <xdr:to>
      <xdr:col>68</xdr:col>
      <xdr:colOff>203200</xdr:colOff>
      <xdr:row>15</xdr:row>
      <xdr:rowOff>105334</xdr:rowOff>
    </xdr:to>
    <xdr:sp macro="" textlink="">
      <xdr:nvSpPr>
        <xdr:cNvPr id="475" name="楕円 474"/>
        <xdr:cNvSpPr/>
      </xdr:nvSpPr>
      <xdr:spPr>
        <a:xfrm>
          <a:off x="143510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90111</xdr:rowOff>
    </xdr:from>
    <xdr:ext cx="762000" cy="259045"/>
    <xdr:sp macro="" textlink="">
      <xdr:nvSpPr>
        <xdr:cNvPr id="476" name="テキスト ボックス 475"/>
        <xdr:cNvSpPr txBox="1"/>
      </xdr:nvSpPr>
      <xdr:spPr>
        <a:xfrm>
          <a:off x="14020800" y="266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44755</xdr:rowOff>
    </xdr:from>
    <xdr:to>
      <xdr:col>64</xdr:col>
      <xdr:colOff>152400</xdr:colOff>
      <xdr:row>15</xdr:row>
      <xdr:rowOff>146355</xdr:rowOff>
    </xdr:to>
    <xdr:sp macro="" textlink="">
      <xdr:nvSpPr>
        <xdr:cNvPr id="477" name="楕円 476"/>
        <xdr:cNvSpPr/>
      </xdr:nvSpPr>
      <xdr:spPr>
        <a:xfrm>
          <a:off x="13462000" y="2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131132</xdr:rowOff>
    </xdr:from>
    <xdr:ext cx="762000" cy="259045"/>
    <xdr:sp macro="" textlink="">
      <xdr:nvSpPr>
        <xdr:cNvPr id="478" name="テキスト ボックス 477"/>
        <xdr:cNvSpPr txBox="1"/>
      </xdr:nvSpPr>
      <xdr:spPr>
        <a:xfrm>
          <a:off x="13131800" y="27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21,762
21,417
15.53
9,360,848
9,153,104
186,993
4,448,752
5,537,136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となって</a:t>
          </a:r>
          <a:r>
            <a:rPr kumimoji="1" lang="ja-JP" altLang="en-US" sz="1200">
              <a:solidFill>
                <a:schemeClr val="dk1"/>
              </a:solidFill>
              <a:effectLst/>
              <a:latin typeface="+mn-lt"/>
              <a:ea typeface="+mn-ea"/>
              <a:cs typeface="+mn-cs"/>
            </a:rPr>
            <a:t>いるが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年度より類似団体平均値より下回って推移している。主な要因としては、固定資産税の大幅な増などがあり、経常一般財源等が前年度比</a:t>
          </a:r>
          <a:r>
            <a:rPr kumimoji="1" lang="en-US" altLang="ja-JP" sz="1200">
              <a:solidFill>
                <a:schemeClr val="dk1"/>
              </a:solidFill>
              <a:effectLst/>
              <a:latin typeface="+mn-lt"/>
              <a:ea typeface="+mn-ea"/>
              <a:cs typeface="+mn-cs"/>
            </a:rPr>
            <a:t>129,851</a:t>
          </a:r>
          <a:r>
            <a:rPr kumimoji="1" lang="ja-JP" altLang="ja-JP" sz="1200">
              <a:solidFill>
                <a:schemeClr val="dk1"/>
              </a:solidFill>
              <a:effectLst/>
              <a:latin typeface="+mn-lt"/>
              <a:ea typeface="+mn-ea"/>
              <a:cs typeface="+mn-cs"/>
            </a:rPr>
            <a:t>千円増加した</a:t>
          </a:r>
          <a:r>
            <a:rPr kumimoji="1" lang="ja-JP" altLang="en-US" sz="1200">
              <a:solidFill>
                <a:schemeClr val="dk1"/>
              </a:solidFill>
              <a:effectLst/>
              <a:latin typeface="+mn-lt"/>
              <a:ea typeface="+mn-ea"/>
              <a:cs typeface="+mn-cs"/>
            </a:rPr>
            <a:t>ものの、職員数の増により</a:t>
          </a:r>
          <a:r>
            <a:rPr kumimoji="1" lang="ja-JP" altLang="ja-JP" sz="1100">
              <a:solidFill>
                <a:schemeClr val="dk1"/>
              </a:solidFill>
              <a:effectLst/>
              <a:latin typeface="+mn-lt"/>
              <a:ea typeface="+mn-ea"/>
              <a:cs typeface="+mn-cs"/>
            </a:rPr>
            <a:t>人件費（一般財源等充当経常経費）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29,742</a:t>
          </a:r>
          <a:r>
            <a:rPr kumimoji="1" lang="ja-JP" altLang="ja-JP" sz="1100">
              <a:solidFill>
                <a:schemeClr val="dk1"/>
              </a:solidFill>
              <a:effectLst/>
              <a:latin typeface="+mn-lt"/>
              <a:ea typeface="+mn-ea"/>
              <a:cs typeface="+mn-cs"/>
            </a:rPr>
            <a:t>千円増となった</a:t>
          </a:r>
          <a:r>
            <a:rPr kumimoji="1" lang="ja-JP" altLang="en-US" sz="1100">
              <a:solidFill>
                <a:schemeClr val="dk1"/>
              </a:solidFill>
              <a:effectLst/>
              <a:latin typeface="+mn-lt"/>
              <a:ea typeface="+mn-ea"/>
              <a:cs typeface="+mn-cs"/>
            </a:rPr>
            <a:t>ため。</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44704</xdr:rowOff>
    </xdr:to>
    <xdr:cxnSp macro="">
      <xdr:nvCxnSpPr>
        <xdr:cNvPr id="64" name="直線コネクタ 63"/>
        <xdr:cNvCxnSpPr/>
      </xdr:nvCxnSpPr>
      <xdr:spPr>
        <a:xfrm>
          <a:off x="3987800" y="6212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76708</xdr:rowOff>
    </xdr:to>
    <xdr:cxnSp macro="">
      <xdr:nvCxnSpPr>
        <xdr:cNvPr id="67" name="直線コネクタ 66"/>
        <xdr:cNvCxnSpPr/>
      </xdr:nvCxnSpPr>
      <xdr:spPr>
        <a:xfrm flipV="1">
          <a:off x="3098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76708</xdr:rowOff>
    </xdr:to>
    <xdr:cxnSp macro="">
      <xdr:nvCxnSpPr>
        <xdr:cNvPr id="70" name="直線コネクタ 69"/>
        <xdr:cNvCxnSpPr/>
      </xdr:nvCxnSpPr>
      <xdr:spPr>
        <a:xfrm>
          <a:off x="2209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12700</xdr:rowOff>
    </xdr:to>
    <xdr:cxnSp macro="">
      <xdr:nvCxnSpPr>
        <xdr:cNvPr id="73" name="直線コネクタ 72"/>
        <xdr:cNvCxnSpPr/>
      </xdr:nvCxnSpPr>
      <xdr:spPr>
        <a:xfrm>
          <a:off x="1320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ポイント悪化となっているが</a:t>
          </a:r>
          <a:r>
            <a:rPr kumimoji="1" lang="ja-JP" altLang="ja-JP" sz="1200">
              <a:solidFill>
                <a:schemeClr val="dk1"/>
              </a:solidFill>
              <a:effectLst/>
              <a:latin typeface="+mn-lt"/>
              <a:ea typeface="+mn-ea"/>
              <a:cs typeface="+mn-cs"/>
            </a:rPr>
            <a:t>、類似団体平均値よりも下回っている。物件費はふるさと納税関連事業費の増等</a:t>
          </a:r>
          <a:r>
            <a:rPr kumimoji="1" lang="ja-JP" altLang="en-US" sz="1200">
              <a:solidFill>
                <a:schemeClr val="dk1"/>
              </a:solidFill>
              <a:effectLst/>
              <a:latin typeface="+mn-lt"/>
              <a:ea typeface="+mn-ea"/>
              <a:cs typeface="+mn-cs"/>
            </a:rPr>
            <a:t>やコミュニティバス事業を経常経費へと変更したことにより</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62,057</a:t>
          </a:r>
          <a:r>
            <a:rPr kumimoji="1" lang="ja-JP" altLang="ja-JP" sz="1200">
              <a:solidFill>
                <a:schemeClr val="dk1"/>
              </a:solidFill>
              <a:effectLst/>
              <a:latin typeface="+mn-lt"/>
              <a:ea typeface="+mn-ea"/>
              <a:cs typeface="+mn-cs"/>
            </a:rPr>
            <a:t>千円の増となっ</a:t>
          </a:r>
          <a:r>
            <a:rPr kumimoji="1" lang="ja-JP" altLang="en-US" sz="1200">
              <a:solidFill>
                <a:schemeClr val="dk1"/>
              </a:solidFill>
              <a:effectLst/>
              <a:latin typeface="+mn-lt"/>
              <a:ea typeface="+mn-ea"/>
              <a:cs typeface="+mn-cs"/>
            </a:rPr>
            <a:t>たことが要因となっている</a:t>
          </a:r>
          <a:r>
            <a:rPr kumimoji="1" lang="ja-JP" altLang="ja-JP" sz="1200">
              <a:solidFill>
                <a:schemeClr val="dk1"/>
              </a:solidFill>
              <a:effectLst/>
              <a:latin typeface="+mn-lt"/>
              <a:ea typeface="+mn-ea"/>
              <a:cs typeface="+mn-cs"/>
            </a:rPr>
            <a:t>。引き続き需用費や委託料等の抑制に努める。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111760</xdr:rowOff>
    </xdr:to>
    <xdr:cxnSp macro="">
      <xdr:nvCxnSpPr>
        <xdr:cNvPr id="125" name="直線コネクタ 124"/>
        <xdr:cNvCxnSpPr/>
      </xdr:nvCxnSpPr>
      <xdr:spPr>
        <a:xfrm>
          <a:off x="15671800" y="2778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35560</xdr:rowOff>
    </xdr:to>
    <xdr:cxnSp macro="">
      <xdr:nvCxnSpPr>
        <xdr:cNvPr id="128" name="直線コネクタ 127"/>
        <xdr:cNvCxnSpPr/>
      </xdr:nvCxnSpPr>
      <xdr:spPr>
        <a:xfrm>
          <a:off x="14782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134620</xdr:rowOff>
    </xdr:to>
    <xdr:cxnSp macro="">
      <xdr:nvCxnSpPr>
        <xdr:cNvPr id="131" name="直線コネクタ 130"/>
        <xdr:cNvCxnSpPr/>
      </xdr:nvCxnSpPr>
      <xdr:spPr>
        <a:xfrm flipV="1">
          <a:off x="13893800" y="277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134620</xdr:rowOff>
    </xdr:to>
    <xdr:cxnSp macro="">
      <xdr:nvCxnSpPr>
        <xdr:cNvPr id="134" name="直線コネクタ 133"/>
        <xdr:cNvCxnSpPr/>
      </xdr:nvCxnSpPr>
      <xdr:spPr>
        <a:xfrm>
          <a:off x="13004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4" name="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1" name="テキスト ボックス 150"/>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し、類似団体平均値より</a:t>
          </a:r>
          <a:r>
            <a:rPr kumimoji="1" lang="en-US" altLang="ja-JP" sz="1200">
              <a:solidFill>
                <a:schemeClr val="dk1"/>
              </a:solidFill>
              <a:effectLst/>
              <a:latin typeface="+mn-lt"/>
              <a:ea typeface="+mn-ea"/>
              <a:cs typeface="+mn-cs"/>
            </a:rPr>
            <a:t>7.9</a:t>
          </a:r>
          <a:r>
            <a:rPr kumimoji="1" lang="ja-JP" altLang="ja-JP" sz="1200">
              <a:solidFill>
                <a:schemeClr val="dk1"/>
              </a:solidFill>
              <a:effectLst/>
              <a:latin typeface="+mn-lt"/>
              <a:ea typeface="+mn-ea"/>
              <a:cs typeface="+mn-cs"/>
            </a:rPr>
            <a:t>ポイントと大幅に上回る</a:t>
          </a:r>
          <a:r>
            <a:rPr kumimoji="1" lang="en-US" altLang="ja-JP" sz="1200">
              <a:solidFill>
                <a:schemeClr val="dk1"/>
              </a:solidFill>
              <a:effectLst/>
              <a:latin typeface="+mn-lt"/>
              <a:ea typeface="+mn-ea"/>
              <a:cs typeface="+mn-cs"/>
            </a:rPr>
            <a:t>14.8</a:t>
          </a:r>
          <a:r>
            <a:rPr kumimoji="1" lang="ja-JP" altLang="ja-JP" sz="1200">
              <a:solidFill>
                <a:schemeClr val="dk1"/>
              </a:solidFill>
              <a:effectLst/>
              <a:latin typeface="+mn-lt"/>
              <a:ea typeface="+mn-ea"/>
              <a:cs typeface="+mn-cs"/>
            </a:rPr>
            <a:t>％となった。主な要因としては、障害福祉ｻｰﾋﾞｽ費及び教育・保育給付費の増大が挙げられる。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今後も、子育て支援に関する事業等により増加する見込みとなっているため、新規事業の検討及び財源確保に努める必要がある。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97065</xdr:rowOff>
    </xdr:from>
    <xdr:to>
      <xdr:col>24</xdr:col>
      <xdr:colOff>25400</xdr:colOff>
      <xdr:row>60</xdr:row>
      <xdr:rowOff>23585</xdr:rowOff>
    </xdr:to>
    <xdr:cxnSp macro="">
      <xdr:nvCxnSpPr>
        <xdr:cNvPr id="188" name="直線コネクタ 187"/>
        <xdr:cNvCxnSpPr/>
      </xdr:nvCxnSpPr>
      <xdr:spPr>
        <a:xfrm>
          <a:off x="3987800" y="10212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97065</xdr:rowOff>
    </xdr:to>
    <xdr:cxnSp macro="">
      <xdr:nvCxnSpPr>
        <xdr:cNvPr id="191" name="直線コネクタ 190"/>
        <xdr:cNvCxnSpPr/>
      </xdr:nvCxnSpPr>
      <xdr:spPr>
        <a:xfrm>
          <a:off x="3098800" y="10081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58</xdr:row>
      <xdr:rowOff>137885</xdr:rowOff>
    </xdr:to>
    <xdr:cxnSp macro="">
      <xdr:nvCxnSpPr>
        <xdr:cNvPr id="194" name="直線コネクタ 193"/>
        <xdr:cNvCxnSpPr/>
      </xdr:nvCxnSpPr>
      <xdr:spPr>
        <a:xfrm>
          <a:off x="2209800" y="9385300"/>
          <a:ext cx="8890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127000</xdr:rowOff>
    </xdr:to>
    <xdr:cxnSp macro="">
      <xdr:nvCxnSpPr>
        <xdr:cNvPr id="197" name="直線コネクタ 196"/>
        <xdr:cNvCxnSpPr/>
      </xdr:nvCxnSpPr>
      <xdr:spPr>
        <a:xfrm>
          <a:off x="1320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07" name="楕円 206"/>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116312</xdr:rowOff>
    </xdr:from>
    <xdr:ext cx="762000" cy="259045"/>
    <xdr:sp macro="" textlink="">
      <xdr:nvSpPr>
        <xdr:cNvPr id="208" name="扶助費該当値テキスト"/>
        <xdr:cNvSpPr txBox="1"/>
      </xdr:nvSpPr>
      <xdr:spPr>
        <a:xfrm>
          <a:off x="4914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46265</xdr:rowOff>
    </xdr:from>
    <xdr:to>
      <xdr:col>20</xdr:col>
      <xdr:colOff>38100</xdr:colOff>
      <xdr:row>59</xdr:row>
      <xdr:rowOff>147865</xdr:rowOff>
    </xdr:to>
    <xdr:sp macro="" textlink="">
      <xdr:nvSpPr>
        <xdr:cNvPr id="209" name="楕円 208"/>
        <xdr:cNvSpPr/>
      </xdr:nvSpPr>
      <xdr:spPr>
        <a:xfrm>
          <a:off x="3937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132642</xdr:rowOff>
    </xdr:from>
    <xdr:ext cx="736600" cy="259045"/>
    <xdr:sp macro="" textlink="">
      <xdr:nvSpPr>
        <xdr:cNvPr id="210" name="テキスト ボックス 209"/>
        <xdr:cNvSpPr txBox="1"/>
      </xdr:nvSpPr>
      <xdr:spPr>
        <a:xfrm>
          <a:off x="3606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1" name="楕円 210"/>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2" name="テキスト ボックス 211"/>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140805</xdr:rowOff>
    </xdr:from>
    <xdr:ext cx="762000" cy="259045"/>
    <xdr:sp macro="" textlink="">
      <xdr:nvSpPr>
        <xdr:cNvPr id="216" name="テキスト ボックス 215"/>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前年度並みで推移しており</a:t>
          </a:r>
          <a:r>
            <a:rPr lang="ja-JP" altLang="ja-JP" sz="1200">
              <a:solidFill>
                <a:schemeClr val="dk1"/>
              </a:solidFill>
              <a:effectLst/>
              <a:latin typeface="+mn-lt"/>
              <a:ea typeface="+mn-ea"/>
              <a:cs typeface="+mn-cs"/>
            </a:rPr>
            <a:t>、類似団体平均値</a:t>
          </a:r>
          <a:r>
            <a:rPr lang="ja-JP" altLang="en-US" sz="1200">
              <a:solidFill>
                <a:schemeClr val="dk1"/>
              </a:solidFill>
              <a:effectLst/>
              <a:latin typeface="+mn-lt"/>
              <a:ea typeface="+mn-ea"/>
              <a:cs typeface="+mn-cs"/>
            </a:rPr>
            <a:t>を</a:t>
          </a:r>
          <a:r>
            <a:rPr lang="ja-JP" altLang="ja-JP" sz="1200">
              <a:solidFill>
                <a:schemeClr val="dk1"/>
              </a:solidFill>
              <a:effectLst/>
              <a:latin typeface="+mn-lt"/>
              <a:ea typeface="+mn-ea"/>
              <a:cs typeface="+mn-cs"/>
            </a:rPr>
            <a:t>下回っている状況でる。国民健康保険特別会計への繰出金については、依然として多額となっていることから医療費の適正化や収納率の向上を図り、一般会計の負担を減らしていくよう努める。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62230</xdr:rowOff>
    </xdr:to>
    <xdr:cxnSp macro="">
      <xdr:nvCxnSpPr>
        <xdr:cNvPr id="249" name="直線コネクタ 248"/>
        <xdr:cNvCxnSpPr/>
      </xdr:nvCxnSpPr>
      <xdr:spPr>
        <a:xfrm>
          <a:off x="15671800" y="9491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62230</xdr:rowOff>
    </xdr:to>
    <xdr:cxnSp macro="">
      <xdr:nvCxnSpPr>
        <xdr:cNvPr id="252" name="直線コネクタ 251"/>
        <xdr:cNvCxnSpPr/>
      </xdr:nvCxnSpPr>
      <xdr:spPr>
        <a:xfrm>
          <a:off x="14782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46990</xdr:rowOff>
    </xdr:to>
    <xdr:cxnSp macro="">
      <xdr:nvCxnSpPr>
        <xdr:cNvPr id="255" name="直線コネクタ 254"/>
        <xdr:cNvCxnSpPr/>
      </xdr:nvCxnSpPr>
      <xdr:spPr>
        <a:xfrm>
          <a:off x="13893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54610</xdr:rowOff>
    </xdr:to>
    <xdr:cxnSp macro="">
      <xdr:nvCxnSpPr>
        <xdr:cNvPr id="258" name="直線コネクタ 257"/>
        <xdr:cNvCxnSpPr/>
      </xdr:nvCxnSpPr>
      <xdr:spPr>
        <a:xfrm flipV="1">
          <a:off x="13004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8" name="楕円 267"/>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9"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0" name="楕円 269"/>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1" name="テキスト ボックス 270"/>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2" name="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4" name="楕円 273"/>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5" name="テキスト ボックス 274"/>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6" name="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a:solidFill>
                <a:schemeClr val="dk1"/>
              </a:solidFill>
              <a:effectLst/>
              <a:latin typeface="+mn-lt"/>
              <a:ea typeface="+mn-ea"/>
              <a:cs typeface="+mn-cs"/>
            </a:rPr>
            <a:t>　前年度</a:t>
          </a:r>
          <a:r>
            <a:rPr kumimoji="1" lang="ja-JP" altLang="en-US" sz="1200" b="0">
              <a:solidFill>
                <a:schemeClr val="dk1"/>
              </a:solidFill>
              <a:effectLst/>
              <a:latin typeface="+mn-lt"/>
              <a:ea typeface="+mn-ea"/>
              <a:cs typeface="+mn-cs"/>
            </a:rPr>
            <a:t>並みで推移しているものの</a:t>
          </a:r>
          <a:r>
            <a:rPr kumimoji="1" lang="ja-JP" altLang="ja-JP" sz="1200" b="0">
              <a:solidFill>
                <a:schemeClr val="dk1"/>
              </a:solidFill>
              <a:effectLst/>
              <a:latin typeface="+mn-lt"/>
              <a:ea typeface="+mn-ea"/>
              <a:cs typeface="+mn-cs"/>
            </a:rPr>
            <a:t>、依然として類似団体平均値及び県平均を上回っている。</a:t>
          </a:r>
          <a:r>
            <a:rPr kumimoji="1" lang="ja-JP" altLang="en-US" sz="1200" b="0">
              <a:solidFill>
                <a:schemeClr val="dk1"/>
              </a:solidFill>
              <a:effectLst/>
              <a:latin typeface="+mn-lt"/>
              <a:ea typeface="+mn-ea"/>
              <a:cs typeface="+mn-cs"/>
            </a:rPr>
            <a:t>消防負担金の増等により、補助費等が前年度比</a:t>
          </a:r>
          <a:r>
            <a:rPr kumimoji="1" lang="en-US" altLang="ja-JP" sz="1200" b="0">
              <a:solidFill>
                <a:schemeClr val="dk1"/>
              </a:solidFill>
              <a:effectLst/>
              <a:latin typeface="+mn-lt"/>
              <a:ea typeface="+mn-ea"/>
              <a:cs typeface="+mn-cs"/>
            </a:rPr>
            <a:t>21,222</a:t>
          </a:r>
          <a:r>
            <a:rPr kumimoji="1" lang="ja-JP" altLang="en-US" sz="1200" b="0">
              <a:solidFill>
                <a:schemeClr val="dk1"/>
              </a:solidFill>
              <a:effectLst/>
              <a:latin typeface="+mn-lt"/>
              <a:ea typeface="+mn-ea"/>
              <a:cs typeface="+mn-cs"/>
            </a:rPr>
            <a:t>千円の増となった。消防定員を増員する計画があるため、</a:t>
          </a:r>
          <a:r>
            <a:rPr kumimoji="1" lang="ja-JP" altLang="ja-JP" sz="1200" b="0">
              <a:solidFill>
                <a:schemeClr val="dk1"/>
              </a:solidFill>
              <a:effectLst/>
              <a:latin typeface="+mn-lt"/>
              <a:ea typeface="+mn-ea"/>
              <a:cs typeface="+mn-cs"/>
            </a:rPr>
            <a:t>各種補助団体へ交付している補助金の目的を十分精査し、見直し及び廃止も含めて引き続き検討する必要がある。</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78994</xdr:rowOff>
    </xdr:to>
    <xdr:cxnSp macro="">
      <xdr:nvCxnSpPr>
        <xdr:cNvPr id="307" name="直線コネクタ 306"/>
        <xdr:cNvCxnSpPr/>
      </xdr:nvCxnSpPr>
      <xdr:spPr>
        <a:xfrm>
          <a:off x="15671800" y="6422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161290</xdr:rowOff>
    </xdr:to>
    <xdr:cxnSp macro="">
      <xdr:nvCxnSpPr>
        <xdr:cNvPr id="310" name="直線コネクタ 309"/>
        <xdr:cNvCxnSpPr/>
      </xdr:nvCxnSpPr>
      <xdr:spPr>
        <a:xfrm flipV="1">
          <a:off x="14782800" y="64226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131572</xdr:rowOff>
    </xdr:to>
    <xdr:cxnSp macro="">
      <xdr:nvCxnSpPr>
        <xdr:cNvPr id="313" name="直線コネクタ 312"/>
        <xdr:cNvCxnSpPr/>
      </xdr:nvCxnSpPr>
      <xdr:spPr>
        <a:xfrm flipV="1">
          <a:off x="13893800" y="65049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38</xdr:row>
      <xdr:rowOff>131572</xdr:rowOff>
    </xdr:to>
    <xdr:cxnSp macro="">
      <xdr:nvCxnSpPr>
        <xdr:cNvPr id="316" name="直線コネクタ 315"/>
        <xdr:cNvCxnSpPr/>
      </xdr:nvCxnSpPr>
      <xdr:spPr>
        <a:xfrm>
          <a:off x="13004800" y="664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8" name="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0" name="楕円 329"/>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1" name="テキスト ボックス 330"/>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32" name="楕円 331"/>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3" name="テキスト ボックス 332"/>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4" name="楕円 333"/>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5" name="テキスト ボックス 334"/>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対前年度比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ポイント減少、類似団体平均値より</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ポイント下回った、主な要因は元利償還金が前年度比</a:t>
          </a:r>
          <a:r>
            <a:rPr kumimoji="1" lang="en-US" altLang="ja-JP" sz="1200">
              <a:solidFill>
                <a:schemeClr val="dk1"/>
              </a:solidFill>
              <a:effectLst/>
              <a:latin typeface="+mn-lt"/>
              <a:ea typeface="+mn-ea"/>
              <a:cs typeface="+mn-cs"/>
            </a:rPr>
            <a:t>6,351</a:t>
          </a:r>
          <a:r>
            <a:rPr kumimoji="1" lang="ja-JP" altLang="ja-JP" sz="1200">
              <a:solidFill>
                <a:schemeClr val="dk1"/>
              </a:solidFill>
              <a:effectLst/>
              <a:latin typeface="+mn-lt"/>
              <a:ea typeface="+mn-ea"/>
              <a:cs typeface="+mn-cs"/>
            </a:rPr>
            <a:t>千円減となったことが挙げられる。今後、</a:t>
          </a:r>
          <a:r>
            <a:rPr kumimoji="1" lang="ja-JP" altLang="en-US" sz="1200">
              <a:solidFill>
                <a:schemeClr val="dk1"/>
              </a:solidFill>
              <a:effectLst/>
              <a:latin typeface="+mn-lt"/>
              <a:ea typeface="+mn-ea"/>
              <a:cs typeface="+mn-cs"/>
            </a:rPr>
            <a:t>学校整備事業債及び</a:t>
          </a:r>
          <a:r>
            <a:rPr kumimoji="1" lang="ja-JP" altLang="ja-JP" sz="1200">
              <a:solidFill>
                <a:schemeClr val="dk1"/>
              </a:solidFill>
              <a:effectLst/>
              <a:latin typeface="+mn-lt"/>
              <a:ea typeface="+mn-ea"/>
              <a:cs typeface="+mn-cs"/>
            </a:rPr>
            <a:t>新庁舎建設事業債の償還が開始されることにより、公債費が増えていくことが予想されるため、各事業の必要性や優先度を十分検討し、後年度に及ぼす影響も考えながら公債費の抑制に努める必要がある。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65" name="直線コネクタ 364"/>
        <xdr:cNvCxnSpPr/>
      </xdr:nvCxnSpPr>
      <xdr:spPr>
        <a:xfrm flipV="1">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168148</xdr:rowOff>
    </xdr:to>
    <xdr:cxnSp macro="">
      <xdr:nvCxnSpPr>
        <xdr:cNvPr id="368" name="直線コネクタ 367"/>
        <xdr:cNvCxnSpPr/>
      </xdr:nvCxnSpPr>
      <xdr:spPr>
        <a:xfrm flipV="1">
          <a:off x="3098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24130</xdr:rowOff>
    </xdr:to>
    <xdr:cxnSp macro="">
      <xdr:nvCxnSpPr>
        <xdr:cNvPr id="371" name="直線コネクタ 370"/>
        <xdr:cNvCxnSpPr/>
      </xdr:nvCxnSpPr>
      <xdr:spPr>
        <a:xfrm flipV="1">
          <a:off x="2209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24130</xdr:rowOff>
    </xdr:to>
    <xdr:cxnSp macro="">
      <xdr:nvCxnSpPr>
        <xdr:cNvPr id="374" name="直線コネクタ 373"/>
        <xdr:cNvCxnSpPr/>
      </xdr:nvCxnSpPr>
      <xdr:spPr>
        <a:xfrm>
          <a:off x="1320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4" name="楕円 38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8" name="楕円 387"/>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9" name="テキスト ボックス 388"/>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0" name="楕円 389"/>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1" name="テキスト ボックス 39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2" name="楕円 391"/>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3" name="テキスト ボックス 392"/>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対前年度比</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悪化して</a:t>
          </a:r>
          <a:r>
            <a:rPr kumimoji="1" lang="ja-JP" altLang="ja-JP" sz="1200">
              <a:solidFill>
                <a:schemeClr val="dk1"/>
              </a:solidFill>
              <a:effectLst/>
              <a:latin typeface="+mn-lt"/>
              <a:ea typeface="+mn-ea"/>
              <a:cs typeface="+mn-cs"/>
            </a:rPr>
            <a:t>おり、類似団体平均値と同水準になっているが、扶助費・補助費等については他の類似団体と比較して高い水準にあるため、継続して経費の削減と自主財源確保に努める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156392</xdr:rowOff>
    </xdr:from>
    <xdr:to>
      <xdr:col>82</xdr:col>
      <xdr:colOff>107950</xdr:colOff>
      <xdr:row>77</xdr:row>
      <xdr:rowOff>50256</xdr:rowOff>
    </xdr:to>
    <xdr:cxnSp macro="">
      <xdr:nvCxnSpPr>
        <xdr:cNvPr id="428" name="直線コネクタ 427"/>
        <xdr:cNvCxnSpPr/>
      </xdr:nvCxnSpPr>
      <xdr:spPr>
        <a:xfrm>
          <a:off x="15671800" y="1318659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156392</xdr:rowOff>
    </xdr:from>
    <xdr:to>
      <xdr:col>78</xdr:col>
      <xdr:colOff>69850</xdr:colOff>
      <xdr:row>77</xdr:row>
      <xdr:rowOff>24130</xdr:rowOff>
    </xdr:to>
    <xdr:cxnSp macro="">
      <xdr:nvCxnSpPr>
        <xdr:cNvPr id="431" name="直線コネクタ 430"/>
        <xdr:cNvCxnSpPr/>
      </xdr:nvCxnSpPr>
      <xdr:spPr>
        <a:xfrm flipV="1">
          <a:off x="14782800" y="131865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71482</xdr:rowOff>
    </xdr:from>
    <xdr:to>
      <xdr:col>73</xdr:col>
      <xdr:colOff>180975</xdr:colOff>
      <xdr:row>77</xdr:row>
      <xdr:rowOff>24130</xdr:rowOff>
    </xdr:to>
    <xdr:cxnSp macro="">
      <xdr:nvCxnSpPr>
        <xdr:cNvPr id="434" name="直線コネクタ 433"/>
        <xdr:cNvCxnSpPr/>
      </xdr:nvCxnSpPr>
      <xdr:spPr>
        <a:xfrm>
          <a:off x="13893800" y="1310168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68218</xdr:rowOff>
    </xdr:from>
    <xdr:to>
      <xdr:col>69</xdr:col>
      <xdr:colOff>92075</xdr:colOff>
      <xdr:row>76</xdr:row>
      <xdr:rowOff>71482</xdr:rowOff>
    </xdr:to>
    <xdr:cxnSp macro="">
      <xdr:nvCxnSpPr>
        <xdr:cNvPr id="437" name="直線コネクタ 436"/>
        <xdr:cNvCxnSpPr/>
      </xdr:nvCxnSpPr>
      <xdr:spPr>
        <a:xfrm>
          <a:off x="13004800" y="13098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170906</xdr:rowOff>
    </xdr:from>
    <xdr:to>
      <xdr:col>82</xdr:col>
      <xdr:colOff>158750</xdr:colOff>
      <xdr:row>77</xdr:row>
      <xdr:rowOff>101056</xdr:rowOff>
    </xdr:to>
    <xdr:sp macro="" textlink="">
      <xdr:nvSpPr>
        <xdr:cNvPr id="447" name="楕円 446"/>
        <xdr:cNvSpPr/>
      </xdr:nvSpPr>
      <xdr:spPr>
        <a:xfrm>
          <a:off x="16459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15983</xdr:rowOff>
    </xdr:from>
    <xdr:ext cx="762000" cy="259045"/>
    <xdr:sp macro="" textlink="">
      <xdr:nvSpPr>
        <xdr:cNvPr id="448" name="公債費以外該当値テキスト"/>
        <xdr:cNvSpPr txBox="1"/>
      </xdr:nvSpPr>
      <xdr:spPr>
        <a:xfrm>
          <a:off x="16598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105592</xdr:rowOff>
    </xdr:from>
    <xdr:to>
      <xdr:col>78</xdr:col>
      <xdr:colOff>120650</xdr:colOff>
      <xdr:row>77</xdr:row>
      <xdr:rowOff>35742</xdr:rowOff>
    </xdr:to>
    <xdr:sp macro="" textlink="">
      <xdr:nvSpPr>
        <xdr:cNvPr id="449" name="楕円 448"/>
        <xdr:cNvSpPr/>
      </xdr:nvSpPr>
      <xdr:spPr>
        <a:xfrm>
          <a:off x="15621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45918</xdr:rowOff>
    </xdr:from>
    <xdr:ext cx="736600" cy="259045"/>
    <xdr:sp macro="" textlink="">
      <xdr:nvSpPr>
        <xdr:cNvPr id="450" name="テキスト ボックス 449"/>
        <xdr:cNvSpPr txBox="1"/>
      </xdr:nvSpPr>
      <xdr:spPr>
        <a:xfrm>
          <a:off x="15290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1" name="楕円 45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2" name="テキスト ボックス 451"/>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20682</xdr:rowOff>
    </xdr:from>
    <xdr:to>
      <xdr:col>69</xdr:col>
      <xdr:colOff>142875</xdr:colOff>
      <xdr:row>76</xdr:row>
      <xdr:rowOff>122282</xdr:rowOff>
    </xdr:to>
    <xdr:sp macro="" textlink="">
      <xdr:nvSpPr>
        <xdr:cNvPr id="453" name="楕円 452"/>
        <xdr:cNvSpPr/>
      </xdr:nvSpPr>
      <xdr:spPr>
        <a:xfrm>
          <a:off x="13843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132460</xdr:rowOff>
    </xdr:from>
    <xdr:ext cx="762000" cy="259045"/>
    <xdr:sp macro="" textlink="">
      <xdr:nvSpPr>
        <xdr:cNvPr id="454" name="テキスト ボックス 453"/>
        <xdr:cNvSpPr txBox="1"/>
      </xdr:nvSpPr>
      <xdr:spPr>
        <a:xfrm>
          <a:off x="13512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17418</xdr:rowOff>
    </xdr:from>
    <xdr:to>
      <xdr:col>65</xdr:col>
      <xdr:colOff>53975</xdr:colOff>
      <xdr:row>76</xdr:row>
      <xdr:rowOff>119018</xdr:rowOff>
    </xdr:to>
    <xdr:sp macro="" textlink="">
      <xdr:nvSpPr>
        <xdr:cNvPr id="455" name="楕円 454"/>
        <xdr:cNvSpPr/>
      </xdr:nvSpPr>
      <xdr:spPr>
        <a:xfrm>
          <a:off x="12954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129194</xdr:rowOff>
    </xdr:from>
    <xdr:ext cx="762000" cy="259045"/>
    <xdr:sp macro="" textlink="">
      <xdr:nvSpPr>
        <xdr:cNvPr id="456" name="テキスト ボックス 455"/>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22818</xdr:rowOff>
    </xdr:from>
    <xdr:to>
      <xdr:col>29</xdr:col>
      <xdr:colOff>127000</xdr:colOff>
      <xdr:row>20</xdr:row>
      <xdr:rowOff>34297</xdr:rowOff>
    </xdr:to>
    <xdr:cxnSp macro="">
      <xdr:nvCxnSpPr>
        <xdr:cNvPr id="52" name="直線コネクタ 51"/>
        <xdr:cNvCxnSpPr/>
      </xdr:nvCxnSpPr>
      <xdr:spPr bwMode="auto">
        <a:xfrm flipV="1">
          <a:off x="5003800" y="3499443"/>
          <a:ext cx="6477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34297</xdr:rowOff>
    </xdr:from>
    <xdr:to>
      <xdr:col>26</xdr:col>
      <xdr:colOff>50800</xdr:colOff>
      <xdr:row>20</xdr:row>
      <xdr:rowOff>63591</xdr:rowOff>
    </xdr:to>
    <xdr:cxnSp macro="">
      <xdr:nvCxnSpPr>
        <xdr:cNvPr id="55" name="直線コネクタ 54"/>
        <xdr:cNvCxnSpPr/>
      </xdr:nvCxnSpPr>
      <xdr:spPr bwMode="auto">
        <a:xfrm flipV="1">
          <a:off x="4305300" y="3510922"/>
          <a:ext cx="698500" cy="2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63591</xdr:rowOff>
    </xdr:from>
    <xdr:to>
      <xdr:col>22</xdr:col>
      <xdr:colOff>114300</xdr:colOff>
      <xdr:row>20</xdr:row>
      <xdr:rowOff>88606</xdr:rowOff>
    </xdr:to>
    <xdr:cxnSp macro="">
      <xdr:nvCxnSpPr>
        <xdr:cNvPr id="58" name="直線コネクタ 57"/>
        <xdr:cNvCxnSpPr/>
      </xdr:nvCxnSpPr>
      <xdr:spPr bwMode="auto">
        <a:xfrm flipV="1">
          <a:off x="3606800" y="3540216"/>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88606</xdr:rowOff>
    </xdr:from>
    <xdr:to>
      <xdr:col>18</xdr:col>
      <xdr:colOff>177800</xdr:colOff>
      <xdr:row>20</xdr:row>
      <xdr:rowOff>119304</xdr:rowOff>
    </xdr:to>
    <xdr:cxnSp macro="">
      <xdr:nvCxnSpPr>
        <xdr:cNvPr id="61" name="直線コネクタ 60"/>
        <xdr:cNvCxnSpPr/>
      </xdr:nvCxnSpPr>
      <xdr:spPr bwMode="auto">
        <a:xfrm flipV="1">
          <a:off x="2908300" y="3565231"/>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143468</xdr:rowOff>
    </xdr:from>
    <xdr:to>
      <xdr:col>29</xdr:col>
      <xdr:colOff>177800</xdr:colOff>
      <xdr:row>20</xdr:row>
      <xdr:rowOff>73618</xdr:rowOff>
    </xdr:to>
    <xdr:sp macro="" textlink="">
      <xdr:nvSpPr>
        <xdr:cNvPr id="71" name="楕円 70"/>
        <xdr:cNvSpPr/>
      </xdr:nvSpPr>
      <xdr:spPr bwMode="auto">
        <a:xfrm>
          <a:off x="5600700" y="344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115545</xdr:rowOff>
    </xdr:from>
    <xdr:ext cx="762000" cy="259045"/>
    <xdr:sp macro="" textlink="">
      <xdr:nvSpPr>
        <xdr:cNvPr id="72" name="人口1人当たり決算額の推移該当値テキスト130"/>
        <xdr:cNvSpPr txBox="1"/>
      </xdr:nvSpPr>
      <xdr:spPr>
        <a:xfrm>
          <a:off x="5740400" y="342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154947</xdr:rowOff>
    </xdr:from>
    <xdr:to>
      <xdr:col>26</xdr:col>
      <xdr:colOff>101600</xdr:colOff>
      <xdr:row>20</xdr:row>
      <xdr:rowOff>85097</xdr:rowOff>
    </xdr:to>
    <xdr:sp macro="" textlink="">
      <xdr:nvSpPr>
        <xdr:cNvPr id="73" name="楕円 72"/>
        <xdr:cNvSpPr/>
      </xdr:nvSpPr>
      <xdr:spPr bwMode="auto">
        <a:xfrm>
          <a:off x="4953000" y="346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69874</xdr:rowOff>
    </xdr:from>
    <xdr:ext cx="736600" cy="259045"/>
    <xdr:sp macro="" textlink="">
      <xdr:nvSpPr>
        <xdr:cNvPr id="74" name="テキスト ボックス 73"/>
        <xdr:cNvSpPr txBox="1"/>
      </xdr:nvSpPr>
      <xdr:spPr>
        <a:xfrm>
          <a:off x="4622800" y="354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12791</xdr:rowOff>
    </xdr:from>
    <xdr:to>
      <xdr:col>22</xdr:col>
      <xdr:colOff>165100</xdr:colOff>
      <xdr:row>20</xdr:row>
      <xdr:rowOff>114391</xdr:rowOff>
    </xdr:to>
    <xdr:sp macro="" textlink="">
      <xdr:nvSpPr>
        <xdr:cNvPr id="75" name="楕円 74"/>
        <xdr:cNvSpPr/>
      </xdr:nvSpPr>
      <xdr:spPr bwMode="auto">
        <a:xfrm>
          <a:off x="4254500" y="348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99168</xdr:rowOff>
    </xdr:from>
    <xdr:ext cx="762000" cy="259045"/>
    <xdr:sp macro="" textlink="">
      <xdr:nvSpPr>
        <xdr:cNvPr id="76" name="テキスト ボックス 75"/>
        <xdr:cNvSpPr txBox="1"/>
      </xdr:nvSpPr>
      <xdr:spPr>
        <a:xfrm>
          <a:off x="3924300" y="357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37806</xdr:rowOff>
    </xdr:from>
    <xdr:to>
      <xdr:col>19</xdr:col>
      <xdr:colOff>38100</xdr:colOff>
      <xdr:row>20</xdr:row>
      <xdr:rowOff>139406</xdr:rowOff>
    </xdr:to>
    <xdr:sp macro="" textlink="">
      <xdr:nvSpPr>
        <xdr:cNvPr id="77" name="楕円 76"/>
        <xdr:cNvSpPr/>
      </xdr:nvSpPr>
      <xdr:spPr bwMode="auto">
        <a:xfrm>
          <a:off x="3556000" y="351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124183</xdr:rowOff>
    </xdr:from>
    <xdr:ext cx="762000" cy="259045"/>
    <xdr:sp macro="" textlink="">
      <xdr:nvSpPr>
        <xdr:cNvPr id="78" name="テキスト ボックス 77"/>
        <xdr:cNvSpPr txBox="1"/>
      </xdr:nvSpPr>
      <xdr:spPr>
        <a:xfrm>
          <a:off x="3225800" y="360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68504</xdr:rowOff>
    </xdr:from>
    <xdr:to>
      <xdr:col>15</xdr:col>
      <xdr:colOff>101600</xdr:colOff>
      <xdr:row>20</xdr:row>
      <xdr:rowOff>170104</xdr:rowOff>
    </xdr:to>
    <xdr:sp macro="" textlink="">
      <xdr:nvSpPr>
        <xdr:cNvPr id="79" name="楕円 78"/>
        <xdr:cNvSpPr/>
      </xdr:nvSpPr>
      <xdr:spPr bwMode="auto">
        <a:xfrm>
          <a:off x="2857500" y="354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154881</xdr:rowOff>
    </xdr:from>
    <xdr:ext cx="762000" cy="259045"/>
    <xdr:sp macro="" textlink="">
      <xdr:nvSpPr>
        <xdr:cNvPr id="80" name="テキスト ボックス 79"/>
        <xdr:cNvSpPr txBox="1"/>
      </xdr:nvSpPr>
      <xdr:spPr>
        <a:xfrm>
          <a:off x="2527300" y="36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298355</xdr:rowOff>
    </xdr:from>
    <xdr:to>
      <xdr:col>29</xdr:col>
      <xdr:colOff>127000</xdr:colOff>
      <xdr:row>35</xdr:row>
      <xdr:rowOff>320567</xdr:rowOff>
    </xdr:to>
    <xdr:cxnSp macro="">
      <xdr:nvCxnSpPr>
        <xdr:cNvPr id="113" name="直線コネクタ 112"/>
        <xdr:cNvCxnSpPr/>
      </xdr:nvCxnSpPr>
      <xdr:spPr bwMode="auto">
        <a:xfrm>
          <a:off x="5003800" y="6908705"/>
          <a:ext cx="647700" cy="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255188</xdr:rowOff>
    </xdr:from>
    <xdr:to>
      <xdr:col>26</xdr:col>
      <xdr:colOff>50800</xdr:colOff>
      <xdr:row>35</xdr:row>
      <xdr:rowOff>298355</xdr:rowOff>
    </xdr:to>
    <xdr:cxnSp macro="">
      <xdr:nvCxnSpPr>
        <xdr:cNvPr id="116" name="直線コネクタ 115"/>
        <xdr:cNvCxnSpPr/>
      </xdr:nvCxnSpPr>
      <xdr:spPr bwMode="auto">
        <a:xfrm>
          <a:off x="4305300" y="6865538"/>
          <a:ext cx="6985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246805</xdr:rowOff>
    </xdr:from>
    <xdr:to>
      <xdr:col>22</xdr:col>
      <xdr:colOff>114300</xdr:colOff>
      <xdr:row>35</xdr:row>
      <xdr:rowOff>255188</xdr:rowOff>
    </xdr:to>
    <xdr:cxnSp macro="">
      <xdr:nvCxnSpPr>
        <xdr:cNvPr id="119" name="直線コネクタ 118"/>
        <xdr:cNvCxnSpPr/>
      </xdr:nvCxnSpPr>
      <xdr:spPr bwMode="auto">
        <a:xfrm>
          <a:off x="3606800" y="6857155"/>
          <a:ext cx="698500" cy="8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246805</xdr:rowOff>
    </xdr:from>
    <xdr:to>
      <xdr:col>18</xdr:col>
      <xdr:colOff>177800</xdr:colOff>
      <xdr:row>35</xdr:row>
      <xdr:rowOff>259912</xdr:rowOff>
    </xdr:to>
    <xdr:cxnSp macro="">
      <xdr:nvCxnSpPr>
        <xdr:cNvPr id="122" name="直線コネクタ 121"/>
        <xdr:cNvCxnSpPr/>
      </xdr:nvCxnSpPr>
      <xdr:spPr bwMode="auto">
        <a:xfrm flipV="1">
          <a:off x="2908300" y="6857155"/>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269767</xdr:rowOff>
    </xdr:from>
    <xdr:to>
      <xdr:col>29</xdr:col>
      <xdr:colOff>177800</xdr:colOff>
      <xdr:row>36</xdr:row>
      <xdr:rowOff>28467</xdr:rowOff>
    </xdr:to>
    <xdr:sp macro="" textlink="">
      <xdr:nvSpPr>
        <xdr:cNvPr id="132" name="楕円 131"/>
        <xdr:cNvSpPr/>
      </xdr:nvSpPr>
      <xdr:spPr bwMode="auto">
        <a:xfrm>
          <a:off x="5600700" y="688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241844</xdr:rowOff>
    </xdr:from>
    <xdr:ext cx="762000" cy="259045"/>
    <xdr:sp macro="" textlink="">
      <xdr:nvSpPr>
        <xdr:cNvPr id="133" name="人口1人当たり決算額の推移該当値テキスト445"/>
        <xdr:cNvSpPr txBox="1"/>
      </xdr:nvSpPr>
      <xdr:spPr>
        <a:xfrm>
          <a:off x="5740400" y="68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247555</xdr:rowOff>
    </xdr:from>
    <xdr:to>
      <xdr:col>26</xdr:col>
      <xdr:colOff>101600</xdr:colOff>
      <xdr:row>36</xdr:row>
      <xdr:rowOff>6255</xdr:rowOff>
    </xdr:to>
    <xdr:sp macro="" textlink="">
      <xdr:nvSpPr>
        <xdr:cNvPr id="134" name="楕円 133"/>
        <xdr:cNvSpPr/>
      </xdr:nvSpPr>
      <xdr:spPr bwMode="auto">
        <a:xfrm>
          <a:off x="4953000" y="685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333932</xdr:rowOff>
    </xdr:from>
    <xdr:ext cx="736600" cy="259045"/>
    <xdr:sp macro="" textlink="">
      <xdr:nvSpPr>
        <xdr:cNvPr id="135" name="テキスト ボックス 134"/>
        <xdr:cNvSpPr txBox="1"/>
      </xdr:nvSpPr>
      <xdr:spPr>
        <a:xfrm>
          <a:off x="4622800" y="694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204388</xdr:rowOff>
    </xdr:from>
    <xdr:to>
      <xdr:col>22</xdr:col>
      <xdr:colOff>165100</xdr:colOff>
      <xdr:row>35</xdr:row>
      <xdr:rowOff>305988</xdr:rowOff>
    </xdr:to>
    <xdr:sp macro="" textlink="">
      <xdr:nvSpPr>
        <xdr:cNvPr id="136" name="楕円 135"/>
        <xdr:cNvSpPr/>
      </xdr:nvSpPr>
      <xdr:spPr bwMode="auto">
        <a:xfrm>
          <a:off x="4254500" y="681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290765</xdr:rowOff>
    </xdr:from>
    <xdr:ext cx="762000" cy="259045"/>
    <xdr:sp macro="" textlink="">
      <xdr:nvSpPr>
        <xdr:cNvPr id="137" name="テキスト ボックス 136"/>
        <xdr:cNvSpPr txBox="1"/>
      </xdr:nvSpPr>
      <xdr:spPr>
        <a:xfrm>
          <a:off x="3924300" y="69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196005</xdr:rowOff>
    </xdr:from>
    <xdr:to>
      <xdr:col>19</xdr:col>
      <xdr:colOff>38100</xdr:colOff>
      <xdr:row>35</xdr:row>
      <xdr:rowOff>297605</xdr:rowOff>
    </xdr:to>
    <xdr:sp macro="" textlink="">
      <xdr:nvSpPr>
        <xdr:cNvPr id="138" name="楕円 137"/>
        <xdr:cNvSpPr/>
      </xdr:nvSpPr>
      <xdr:spPr bwMode="auto">
        <a:xfrm>
          <a:off x="3556000" y="680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282382</xdr:rowOff>
    </xdr:from>
    <xdr:ext cx="762000" cy="259045"/>
    <xdr:sp macro="" textlink="">
      <xdr:nvSpPr>
        <xdr:cNvPr id="139" name="テキスト ボックス 138"/>
        <xdr:cNvSpPr txBox="1"/>
      </xdr:nvSpPr>
      <xdr:spPr>
        <a:xfrm>
          <a:off x="3225800" y="689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209112</xdr:rowOff>
    </xdr:from>
    <xdr:to>
      <xdr:col>15</xdr:col>
      <xdr:colOff>101600</xdr:colOff>
      <xdr:row>35</xdr:row>
      <xdr:rowOff>310712</xdr:rowOff>
    </xdr:to>
    <xdr:sp macro="" textlink="">
      <xdr:nvSpPr>
        <xdr:cNvPr id="140" name="楕円 139"/>
        <xdr:cNvSpPr/>
      </xdr:nvSpPr>
      <xdr:spPr bwMode="auto">
        <a:xfrm>
          <a:off x="2857500" y="68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295489</xdr:rowOff>
    </xdr:from>
    <xdr:ext cx="762000" cy="259045"/>
    <xdr:sp macro="" textlink="">
      <xdr:nvSpPr>
        <xdr:cNvPr id="141" name="テキスト ボックス 140"/>
        <xdr:cNvSpPr txBox="1"/>
      </xdr:nvSpPr>
      <xdr:spPr>
        <a:xfrm>
          <a:off x="2527300" y="690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21,762
21,417
15.53
9,360,848
9,153,104
186,993
4,448,752
5,537,136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140451</xdr:rowOff>
    </xdr:from>
    <xdr:to>
      <xdr:col>24</xdr:col>
      <xdr:colOff>63500</xdr:colOff>
      <xdr:row>37</xdr:row>
      <xdr:rowOff>155653</xdr:rowOff>
    </xdr:to>
    <xdr:cxnSp macro="">
      <xdr:nvCxnSpPr>
        <xdr:cNvPr id="63" name="直線コネクタ 62"/>
        <xdr:cNvCxnSpPr/>
      </xdr:nvCxnSpPr>
      <xdr:spPr>
        <a:xfrm>
          <a:off x="3797300" y="6484101"/>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140451</xdr:rowOff>
    </xdr:from>
    <xdr:to>
      <xdr:col>19</xdr:col>
      <xdr:colOff>177800</xdr:colOff>
      <xdr:row>38</xdr:row>
      <xdr:rowOff>6116</xdr:rowOff>
    </xdr:to>
    <xdr:cxnSp macro="">
      <xdr:nvCxnSpPr>
        <xdr:cNvPr id="66" name="直線コネクタ 65"/>
        <xdr:cNvCxnSpPr/>
      </xdr:nvCxnSpPr>
      <xdr:spPr>
        <a:xfrm flipV="1">
          <a:off x="2908300" y="6484101"/>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6116</xdr:rowOff>
    </xdr:from>
    <xdr:to>
      <xdr:col>15</xdr:col>
      <xdr:colOff>50800</xdr:colOff>
      <xdr:row>38</xdr:row>
      <xdr:rowOff>127992</xdr:rowOff>
    </xdr:to>
    <xdr:cxnSp macro="">
      <xdr:nvCxnSpPr>
        <xdr:cNvPr id="69" name="直線コネクタ 68"/>
        <xdr:cNvCxnSpPr/>
      </xdr:nvCxnSpPr>
      <xdr:spPr>
        <a:xfrm flipV="1">
          <a:off x="2019300" y="6521216"/>
          <a:ext cx="8890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127992</xdr:rowOff>
    </xdr:from>
    <xdr:to>
      <xdr:col>10</xdr:col>
      <xdr:colOff>114300</xdr:colOff>
      <xdr:row>38</xdr:row>
      <xdr:rowOff>145676</xdr:rowOff>
    </xdr:to>
    <xdr:cxnSp macro="">
      <xdr:nvCxnSpPr>
        <xdr:cNvPr id="72" name="直線コネクタ 71"/>
        <xdr:cNvCxnSpPr/>
      </xdr:nvCxnSpPr>
      <xdr:spPr>
        <a:xfrm flipV="1">
          <a:off x="1130300" y="6643092"/>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104853</xdr:rowOff>
    </xdr:from>
    <xdr:to>
      <xdr:col>24</xdr:col>
      <xdr:colOff>114300</xdr:colOff>
      <xdr:row>38</xdr:row>
      <xdr:rowOff>35003</xdr:rowOff>
    </xdr:to>
    <xdr:sp macro="" textlink="">
      <xdr:nvSpPr>
        <xdr:cNvPr id="82" name="楕円 81"/>
        <xdr:cNvSpPr/>
      </xdr:nvSpPr>
      <xdr:spPr>
        <a:xfrm>
          <a:off x="4584700" y="64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83280</xdr:rowOff>
    </xdr:from>
    <xdr:ext cx="534377" cy="259045"/>
    <xdr:sp macro="" textlink="">
      <xdr:nvSpPr>
        <xdr:cNvPr id="83" name="人件費該当値テキスト"/>
        <xdr:cNvSpPr txBox="1"/>
      </xdr:nvSpPr>
      <xdr:spPr>
        <a:xfrm>
          <a:off x="4686300" y="64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89651</xdr:rowOff>
    </xdr:from>
    <xdr:to>
      <xdr:col>20</xdr:col>
      <xdr:colOff>38100</xdr:colOff>
      <xdr:row>38</xdr:row>
      <xdr:rowOff>19801</xdr:rowOff>
    </xdr:to>
    <xdr:sp macro="" textlink="">
      <xdr:nvSpPr>
        <xdr:cNvPr id="84" name="楕円 83"/>
        <xdr:cNvSpPr/>
      </xdr:nvSpPr>
      <xdr:spPr>
        <a:xfrm>
          <a:off x="37465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10928</xdr:rowOff>
    </xdr:from>
    <xdr:ext cx="534377" cy="259045"/>
    <xdr:sp macro="" textlink="">
      <xdr:nvSpPr>
        <xdr:cNvPr id="85" name="テキスト ボックス 84"/>
        <xdr:cNvSpPr txBox="1"/>
      </xdr:nvSpPr>
      <xdr:spPr>
        <a:xfrm>
          <a:off x="3530111" y="65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126766</xdr:rowOff>
    </xdr:from>
    <xdr:to>
      <xdr:col>15</xdr:col>
      <xdr:colOff>101600</xdr:colOff>
      <xdr:row>38</xdr:row>
      <xdr:rowOff>56916</xdr:rowOff>
    </xdr:to>
    <xdr:sp macro="" textlink="">
      <xdr:nvSpPr>
        <xdr:cNvPr id="86" name="楕円 85"/>
        <xdr:cNvSpPr/>
      </xdr:nvSpPr>
      <xdr:spPr>
        <a:xfrm>
          <a:off x="2857500" y="6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48043</xdr:rowOff>
    </xdr:from>
    <xdr:ext cx="534377" cy="259045"/>
    <xdr:sp macro="" textlink="">
      <xdr:nvSpPr>
        <xdr:cNvPr id="87" name="テキスト ボックス 86"/>
        <xdr:cNvSpPr txBox="1"/>
      </xdr:nvSpPr>
      <xdr:spPr>
        <a:xfrm>
          <a:off x="2641111" y="65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77192</xdr:rowOff>
    </xdr:from>
    <xdr:to>
      <xdr:col>10</xdr:col>
      <xdr:colOff>165100</xdr:colOff>
      <xdr:row>39</xdr:row>
      <xdr:rowOff>7342</xdr:rowOff>
    </xdr:to>
    <xdr:sp macro="" textlink="">
      <xdr:nvSpPr>
        <xdr:cNvPr id="88" name="楕円 87"/>
        <xdr:cNvSpPr/>
      </xdr:nvSpPr>
      <xdr:spPr>
        <a:xfrm>
          <a:off x="1968500" y="6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169919</xdr:rowOff>
    </xdr:from>
    <xdr:ext cx="534377" cy="259045"/>
    <xdr:sp macro="" textlink="">
      <xdr:nvSpPr>
        <xdr:cNvPr id="89" name="テキスト ボックス 88"/>
        <xdr:cNvSpPr txBox="1"/>
      </xdr:nvSpPr>
      <xdr:spPr>
        <a:xfrm>
          <a:off x="1752111" y="66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94876</xdr:rowOff>
    </xdr:from>
    <xdr:to>
      <xdr:col>6</xdr:col>
      <xdr:colOff>38100</xdr:colOff>
      <xdr:row>39</xdr:row>
      <xdr:rowOff>25026</xdr:rowOff>
    </xdr:to>
    <xdr:sp macro="" textlink="">
      <xdr:nvSpPr>
        <xdr:cNvPr id="90" name="楕円 89"/>
        <xdr:cNvSpPr/>
      </xdr:nvSpPr>
      <xdr:spPr>
        <a:xfrm>
          <a:off x="1079500" y="66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16153</xdr:rowOff>
    </xdr:from>
    <xdr:ext cx="534377" cy="259045"/>
    <xdr:sp macro="" textlink="">
      <xdr:nvSpPr>
        <xdr:cNvPr id="91" name="テキスト ボックス 90"/>
        <xdr:cNvSpPr txBox="1"/>
      </xdr:nvSpPr>
      <xdr:spPr>
        <a:xfrm>
          <a:off x="863111" y="67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107859</xdr:rowOff>
    </xdr:from>
    <xdr:to>
      <xdr:col>24</xdr:col>
      <xdr:colOff>63500</xdr:colOff>
      <xdr:row>59</xdr:row>
      <xdr:rowOff>4973</xdr:rowOff>
    </xdr:to>
    <xdr:cxnSp macro="">
      <xdr:nvCxnSpPr>
        <xdr:cNvPr id="123" name="直線コネクタ 122"/>
        <xdr:cNvCxnSpPr/>
      </xdr:nvCxnSpPr>
      <xdr:spPr>
        <a:xfrm flipV="1">
          <a:off x="3797300" y="10051959"/>
          <a:ext cx="838200" cy="6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4973</xdr:rowOff>
    </xdr:from>
    <xdr:to>
      <xdr:col>19</xdr:col>
      <xdr:colOff>177800</xdr:colOff>
      <xdr:row>59</xdr:row>
      <xdr:rowOff>27327</xdr:rowOff>
    </xdr:to>
    <xdr:cxnSp macro="">
      <xdr:nvCxnSpPr>
        <xdr:cNvPr id="126" name="直線コネクタ 125"/>
        <xdr:cNvCxnSpPr/>
      </xdr:nvCxnSpPr>
      <xdr:spPr>
        <a:xfrm flipV="1">
          <a:off x="2908300" y="10120523"/>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65470</xdr:rowOff>
    </xdr:from>
    <xdr:to>
      <xdr:col>15</xdr:col>
      <xdr:colOff>50800</xdr:colOff>
      <xdr:row>59</xdr:row>
      <xdr:rowOff>27327</xdr:rowOff>
    </xdr:to>
    <xdr:cxnSp macro="">
      <xdr:nvCxnSpPr>
        <xdr:cNvPr id="129" name="直線コネクタ 128"/>
        <xdr:cNvCxnSpPr/>
      </xdr:nvCxnSpPr>
      <xdr:spPr>
        <a:xfrm>
          <a:off x="2019300" y="10009570"/>
          <a:ext cx="889000" cy="1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50350</xdr:rowOff>
    </xdr:from>
    <xdr:to>
      <xdr:col>10</xdr:col>
      <xdr:colOff>114300</xdr:colOff>
      <xdr:row>58</xdr:row>
      <xdr:rowOff>65470</xdr:rowOff>
    </xdr:to>
    <xdr:cxnSp macro="">
      <xdr:nvCxnSpPr>
        <xdr:cNvPr id="132" name="直線コネクタ 131"/>
        <xdr:cNvCxnSpPr/>
      </xdr:nvCxnSpPr>
      <xdr:spPr>
        <a:xfrm>
          <a:off x="1130300" y="9994450"/>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57059</xdr:rowOff>
    </xdr:from>
    <xdr:to>
      <xdr:col>24</xdr:col>
      <xdr:colOff>114300</xdr:colOff>
      <xdr:row>58</xdr:row>
      <xdr:rowOff>158659</xdr:rowOff>
    </xdr:to>
    <xdr:sp macro="" textlink="">
      <xdr:nvSpPr>
        <xdr:cNvPr id="142" name="楕円 141"/>
        <xdr:cNvSpPr/>
      </xdr:nvSpPr>
      <xdr:spPr>
        <a:xfrm>
          <a:off x="4584700" y="1000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143436</xdr:rowOff>
    </xdr:from>
    <xdr:ext cx="534377" cy="259045"/>
    <xdr:sp macro="" textlink="">
      <xdr:nvSpPr>
        <xdr:cNvPr id="143" name="物件費該当値テキスト"/>
        <xdr:cNvSpPr txBox="1"/>
      </xdr:nvSpPr>
      <xdr:spPr>
        <a:xfrm>
          <a:off x="4686300"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125623</xdr:rowOff>
    </xdr:from>
    <xdr:to>
      <xdr:col>20</xdr:col>
      <xdr:colOff>38100</xdr:colOff>
      <xdr:row>59</xdr:row>
      <xdr:rowOff>55773</xdr:rowOff>
    </xdr:to>
    <xdr:sp macro="" textlink="">
      <xdr:nvSpPr>
        <xdr:cNvPr id="144" name="楕円 143"/>
        <xdr:cNvSpPr/>
      </xdr:nvSpPr>
      <xdr:spPr>
        <a:xfrm>
          <a:off x="3746500" y="10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46900</xdr:rowOff>
    </xdr:from>
    <xdr:ext cx="534377" cy="259045"/>
    <xdr:sp macro="" textlink="">
      <xdr:nvSpPr>
        <xdr:cNvPr id="145" name="テキスト ボックス 144"/>
        <xdr:cNvSpPr txBox="1"/>
      </xdr:nvSpPr>
      <xdr:spPr>
        <a:xfrm>
          <a:off x="3530111" y="10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147977</xdr:rowOff>
    </xdr:from>
    <xdr:to>
      <xdr:col>15</xdr:col>
      <xdr:colOff>101600</xdr:colOff>
      <xdr:row>59</xdr:row>
      <xdr:rowOff>78127</xdr:rowOff>
    </xdr:to>
    <xdr:sp macro="" textlink="">
      <xdr:nvSpPr>
        <xdr:cNvPr id="146" name="楕円 145"/>
        <xdr:cNvSpPr/>
      </xdr:nvSpPr>
      <xdr:spPr>
        <a:xfrm>
          <a:off x="2857500" y="100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69254</xdr:rowOff>
    </xdr:from>
    <xdr:ext cx="534377" cy="259045"/>
    <xdr:sp macro="" textlink="">
      <xdr:nvSpPr>
        <xdr:cNvPr id="147" name="テキスト ボックス 146"/>
        <xdr:cNvSpPr txBox="1"/>
      </xdr:nvSpPr>
      <xdr:spPr>
        <a:xfrm>
          <a:off x="2641111" y="10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14670</xdr:rowOff>
    </xdr:from>
    <xdr:to>
      <xdr:col>10</xdr:col>
      <xdr:colOff>165100</xdr:colOff>
      <xdr:row>58</xdr:row>
      <xdr:rowOff>116270</xdr:rowOff>
    </xdr:to>
    <xdr:sp macro="" textlink="">
      <xdr:nvSpPr>
        <xdr:cNvPr id="148" name="楕円 147"/>
        <xdr:cNvSpPr/>
      </xdr:nvSpPr>
      <xdr:spPr>
        <a:xfrm>
          <a:off x="1968500" y="99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107397</xdr:rowOff>
    </xdr:from>
    <xdr:ext cx="534377" cy="259045"/>
    <xdr:sp macro="" textlink="">
      <xdr:nvSpPr>
        <xdr:cNvPr id="149" name="テキスト ボックス 148"/>
        <xdr:cNvSpPr txBox="1"/>
      </xdr:nvSpPr>
      <xdr:spPr>
        <a:xfrm>
          <a:off x="1752111" y="100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171000</xdr:rowOff>
    </xdr:from>
    <xdr:to>
      <xdr:col>6</xdr:col>
      <xdr:colOff>38100</xdr:colOff>
      <xdr:row>58</xdr:row>
      <xdr:rowOff>101150</xdr:rowOff>
    </xdr:to>
    <xdr:sp macro="" textlink="">
      <xdr:nvSpPr>
        <xdr:cNvPr id="150" name="楕円 149"/>
        <xdr:cNvSpPr/>
      </xdr:nvSpPr>
      <xdr:spPr>
        <a:xfrm>
          <a:off x="1079500" y="99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92277</xdr:rowOff>
    </xdr:from>
    <xdr:ext cx="534377" cy="259045"/>
    <xdr:sp macro="" textlink="">
      <xdr:nvSpPr>
        <xdr:cNvPr id="151" name="テキスト ボックス 150"/>
        <xdr:cNvSpPr txBox="1"/>
      </xdr:nvSpPr>
      <xdr:spPr>
        <a:xfrm>
          <a:off x="863111" y="100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1321</xdr:rowOff>
    </xdr:from>
    <xdr:to>
      <xdr:col>24</xdr:col>
      <xdr:colOff>63500</xdr:colOff>
      <xdr:row>79</xdr:row>
      <xdr:rowOff>2426</xdr:rowOff>
    </xdr:to>
    <xdr:cxnSp macro="">
      <xdr:nvCxnSpPr>
        <xdr:cNvPr id="180" name="直線コネクタ 179"/>
        <xdr:cNvCxnSpPr/>
      </xdr:nvCxnSpPr>
      <xdr:spPr>
        <a:xfrm flipV="1">
          <a:off x="3797300" y="13545871"/>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2426</xdr:rowOff>
    </xdr:from>
    <xdr:to>
      <xdr:col>19</xdr:col>
      <xdr:colOff>177800</xdr:colOff>
      <xdr:row>79</xdr:row>
      <xdr:rowOff>7113</xdr:rowOff>
    </xdr:to>
    <xdr:cxnSp macro="">
      <xdr:nvCxnSpPr>
        <xdr:cNvPr id="183" name="直線コネクタ 182"/>
        <xdr:cNvCxnSpPr/>
      </xdr:nvCxnSpPr>
      <xdr:spPr>
        <a:xfrm flipV="1">
          <a:off x="2908300" y="1354697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158331</xdr:rowOff>
    </xdr:from>
    <xdr:to>
      <xdr:col>15</xdr:col>
      <xdr:colOff>50800</xdr:colOff>
      <xdr:row>79</xdr:row>
      <xdr:rowOff>7113</xdr:rowOff>
    </xdr:to>
    <xdr:cxnSp macro="">
      <xdr:nvCxnSpPr>
        <xdr:cNvPr id="186" name="直線コネクタ 185"/>
        <xdr:cNvCxnSpPr/>
      </xdr:nvCxnSpPr>
      <xdr:spPr>
        <a:xfrm>
          <a:off x="2019300" y="13531431"/>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158331</xdr:rowOff>
    </xdr:from>
    <xdr:to>
      <xdr:col>10</xdr:col>
      <xdr:colOff>114300</xdr:colOff>
      <xdr:row>78</xdr:row>
      <xdr:rowOff>165646</xdr:rowOff>
    </xdr:to>
    <xdr:cxnSp macro="">
      <xdr:nvCxnSpPr>
        <xdr:cNvPr id="189" name="直線コネクタ 188"/>
        <xdr:cNvCxnSpPr/>
      </xdr:nvCxnSpPr>
      <xdr:spPr>
        <a:xfrm flipV="1">
          <a:off x="1130300" y="1353143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121971</xdr:rowOff>
    </xdr:from>
    <xdr:to>
      <xdr:col>24</xdr:col>
      <xdr:colOff>114300</xdr:colOff>
      <xdr:row>79</xdr:row>
      <xdr:rowOff>52121</xdr:rowOff>
    </xdr:to>
    <xdr:sp macro="" textlink="">
      <xdr:nvSpPr>
        <xdr:cNvPr id="199" name="楕円 198"/>
        <xdr:cNvSpPr/>
      </xdr:nvSpPr>
      <xdr:spPr>
        <a:xfrm>
          <a:off x="45847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36898</xdr:rowOff>
    </xdr:from>
    <xdr:ext cx="469744" cy="259045"/>
    <xdr:sp macro="" textlink="">
      <xdr:nvSpPr>
        <xdr:cNvPr id="200" name="維持補修費該当値テキスト"/>
        <xdr:cNvSpPr txBox="1"/>
      </xdr:nvSpPr>
      <xdr:spPr>
        <a:xfrm>
          <a:off x="4686300" y="134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123076</xdr:rowOff>
    </xdr:from>
    <xdr:to>
      <xdr:col>20</xdr:col>
      <xdr:colOff>38100</xdr:colOff>
      <xdr:row>79</xdr:row>
      <xdr:rowOff>53226</xdr:rowOff>
    </xdr:to>
    <xdr:sp macro="" textlink="">
      <xdr:nvSpPr>
        <xdr:cNvPr id="201" name="楕円 200"/>
        <xdr:cNvSpPr/>
      </xdr:nvSpPr>
      <xdr:spPr>
        <a:xfrm>
          <a:off x="3746500" y="13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44353</xdr:rowOff>
    </xdr:from>
    <xdr:ext cx="469744" cy="259045"/>
    <xdr:sp macro="" textlink="">
      <xdr:nvSpPr>
        <xdr:cNvPr id="202" name="テキスト ボックス 201"/>
        <xdr:cNvSpPr txBox="1"/>
      </xdr:nvSpPr>
      <xdr:spPr>
        <a:xfrm>
          <a:off x="3562428" y="135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127763</xdr:rowOff>
    </xdr:from>
    <xdr:to>
      <xdr:col>15</xdr:col>
      <xdr:colOff>101600</xdr:colOff>
      <xdr:row>79</xdr:row>
      <xdr:rowOff>57913</xdr:rowOff>
    </xdr:to>
    <xdr:sp macro="" textlink="">
      <xdr:nvSpPr>
        <xdr:cNvPr id="203" name="楕円 202"/>
        <xdr:cNvSpPr/>
      </xdr:nvSpPr>
      <xdr:spPr>
        <a:xfrm>
          <a:off x="28575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49040</xdr:rowOff>
    </xdr:from>
    <xdr:ext cx="378565" cy="259045"/>
    <xdr:sp macro="" textlink="">
      <xdr:nvSpPr>
        <xdr:cNvPr id="204" name="テキスト ボックス 203"/>
        <xdr:cNvSpPr txBox="1"/>
      </xdr:nvSpPr>
      <xdr:spPr>
        <a:xfrm>
          <a:off x="2719017" y="1359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107531</xdr:rowOff>
    </xdr:from>
    <xdr:to>
      <xdr:col>10</xdr:col>
      <xdr:colOff>165100</xdr:colOff>
      <xdr:row>79</xdr:row>
      <xdr:rowOff>37681</xdr:rowOff>
    </xdr:to>
    <xdr:sp macro="" textlink="">
      <xdr:nvSpPr>
        <xdr:cNvPr id="205" name="楕円 204"/>
        <xdr:cNvSpPr/>
      </xdr:nvSpPr>
      <xdr:spPr>
        <a:xfrm>
          <a:off x="19685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28808</xdr:rowOff>
    </xdr:from>
    <xdr:ext cx="469744" cy="259045"/>
    <xdr:sp macro="" textlink="">
      <xdr:nvSpPr>
        <xdr:cNvPr id="206" name="テキスト ボックス 205"/>
        <xdr:cNvSpPr txBox="1"/>
      </xdr:nvSpPr>
      <xdr:spPr>
        <a:xfrm>
          <a:off x="1784428" y="135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114846</xdr:rowOff>
    </xdr:from>
    <xdr:to>
      <xdr:col>6</xdr:col>
      <xdr:colOff>38100</xdr:colOff>
      <xdr:row>79</xdr:row>
      <xdr:rowOff>44996</xdr:rowOff>
    </xdr:to>
    <xdr:sp macro="" textlink="">
      <xdr:nvSpPr>
        <xdr:cNvPr id="207" name="楕円 206"/>
        <xdr:cNvSpPr/>
      </xdr:nvSpPr>
      <xdr:spPr>
        <a:xfrm>
          <a:off x="1079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36123</xdr:rowOff>
    </xdr:from>
    <xdr:ext cx="469744" cy="259045"/>
    <xdr:sp macro="" textlink="">
      <xdr:nvSpPr>
        <xdr:cNvPr id="208" name="テキスト ボックス 207"/>
        <xdr:cNvSpPr txBox="1"/>
      </xdr:nvSpPr>
      <xdr:spPr>
        <a:xfrm>
          <a:off x="895428"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96903</xdr:rowOff>
    </xdr:from>
    <xdr:to>
      <xdr:col>24</xdr:col>
      <xdr:colOff>63500</xdr:colOff>
      <xdr:row>91</xdr:row>
      <xdr:rowOff>130262</xdr:rowOff>
    </xdr:to>
    <xdr:cxnSp macro="">
      <xdr:nvCxnSpPr>
        <xdr:cNvPr id="240" name="直線コネクタ 239"/>
        <xdr:cNvCxnSpPr/>
      </xdr:nvCxnSpPr>
      <xdr:spPr>
        <a:xfrm flipV="1">
          <a:off x="3797300" y="15527403"/>
          <a:ext cx="838200" cy="20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130262</xdr:rowOff>
    </xdr:from>
    <xdr:to>
      <xdr:col>19</xdr:col>
      <xdr:colOff>177800</xdr:colOff>
      <xdr:row>92</xdr:row>
      <xdr:rowOff>77358</xdr:rowOff>
    </xdr:to>
    <xdr:cxnSp macro="">
      <xdr:nvCxnSpPr>
        <xdr:cNvPr id="243" name="直線コネクタ 242"/>
        <xdr:cNvCxnSpPr/>
      </xdr:nvCxnSpPr>
      <xdr:spPr>
        <a:xfrm flipV="1">
          <a:off x="2908300" y="15732212"/>
          <a:ext cx="8890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77358</xdr:rowOff>
    </xdr:from>
    <xdr:to>
      <xdr:col>15</xdr:col>
      <xdr:colOff>50800</xdr:colOff>
      <xdr:row>96</xdr:row>
      <xdr:rowOff>47117</xdr:rowOff>
    </xdr:to>
    <xdr:cxnSp macro="">
      <xdr:nvCxnSpPr>
        <xdr:cNvPr id="246" name="直線コネクタ 245"/>
        <xdr:cNvCxnSpPr/>
      </xdr:nvCxnSpPr>
      <xdr:spPr>
        <a:xfrm flipV="1">
          <a:off x="2019300" y="15850758"/>
          <a:ext cx="889000" cy="6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47117</xdr:rowOff>
    </xdr:from>
    <xdr:to>
      <xdr:col>10</xdr:col>
      <xdr:colOff>114300</xdr:colOff>
      <xdr:row>96</xdr:row>
      <xdr:rowOff>113999</xdr:rowOff>
    </xdr:to>
    <xdr:cxnSp macro="">
      <xdr:nvCxnSpPr>
        <xdr:cNvPr id="249" name="直線コネクタ 248"/>
        <xdr:cNvCxnSpPr/>
      </xdr:nvCxnSpPr>
      <xdr:spPr>
        <a:xfrm flipV="1">
          <a:off x="1130300" y="16506317"/>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46103</xdr:rowOff>
    </xdr:from>
    <xdr:to>
      <xdr:col>24</xdr:col>
      <xdr:colOff>114300</xdr:colOff>
      <xdr:row>90</xdr:row>
      <xdr:rowOff>147703</xdr:rowOff>
    </xdr:to>
    <xdr:sp macro="" textlink="">
      <xdr:nvSpPr>
        <xdr:cNvPr id="259" name="楕円 258"/>
        <xdr:cNvSpPr/>
      </xdr:nvSpPr>
      <xdr:spPr>
        <a:xfrm>
          <a:off x="4584700" y="154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132480</xdr:rowOff>
    </xdr:from>
    <xdr:ext cx="599010" cy="259045"/>
    <xdr:sp macro="" textlink="">
      <xdr:nvSpPr>
        <xdr:cNvPr id="260" name="扶助費該当値テキスト"/>
        <xdr:cNvSpPr txBox="1"/>
      </xdr:nvSpPr>
      <xdr:spPr>
        <a:xfrm>
          <a:off x="4686300" y="1539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79462</xdr:rowOff>
    </xdr:from>
    <xdr:to>
      <xdr:col>20</xdr:col>
      <xdr:colOff>38100</xdr:colOff>
      <xdr:row>92</xdr:row>
      <xdr:rowOff>9612</xdr:rowOff>
    </xdr:to>
    <xdr:sp macro="" textlink="">
      <xdr:nvSpPr>
        <xdr:cNvPr id="261" name="楕円 260"/>
        <xdr:cNvSpPr/>
      </xdr:nvSpPr>
      <xdr:spPr>
        <a:xfrm>
          <a:off x="3746500" y="156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26139</xdr:rowOff>
    </xdr:from>
    <xdr:ext cx="599010" cy="259045"/>
    <xdr:sp macro="" textlink="">
      <xdr:nvSpPr>
        <xdr:cNvPr id="262" name="テキスト ボックス 261"/>
        <xdr:cNvSpPr txBox="1"/>
      </xdr:nvSpPr>
      <xdr:spPr>
        <a:xfrm>
          <a:off x="3497795" y="154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26558</xdr:rowOff>
    </xdr:from>
    <xdr:to>
      <xdr:col>15</xdr:col>
      <xdr:colOff>101600</xdr:colOff>
      <xdr:row>92</xdr:row>
      <xdr:rowOff>128158</xdr:rowOff>
    </xdr:to>
    <xdr:sp macro="" textlink="">
      <xdr:nvSpPr>
        <xdr:cNvPr id="263" name="楕円 262"/>
        <xdr:cNvSpPr/>
      </xdr:nvSpPr>
      <xdr:spPr>
        <a:xfrm>
          <a:off x="2857500" y="15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144685</xdr:rowOff>
    </xdr:from>
    <xdr:ext cx="534377" cy="259045"/>
    <xdr:sp macro="" textlink="">
      <xdr:nvSpPr>
        <xdr:cNvPr id="264" name="テキスト ボックス 263"/>
        <xdr:cNvSpPr txBox="1"/>
      </xdr:nvSpPr>
      <xdr:spPr>
        <a:xfrm>
          <a:off x="2641111" y="155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167767</xdr:rowOff>
    </xdr:from>
    <xdr:to>
      <xdr:col>10</xdr:col>
      <xdr:colOff>165100</xdr:colOff>
      <xdr:row>96</xdr:row>
      <xdr:rowOff>97917</xdr:rowOff>
    </xdr:to>
    <xdr:sp macro="" textlink="">
      <xdr:nvSpPr>
        <xdr:cNvPr id="265" name="楕円 264"/>
        <xdr:cNvSpPr/>
      </xdr:nvSpPr>
      <xdr:spPr>
        <a:xfrm>
          <a:off x="19685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89044</xdr:rowOff>
    </xdr:from>
    <xdr:ext cx="534377" cy="259045"/>
    <xdr:sp macro="" textlink="">
      <xdr:nvSpPr>
        <xdr:cNvPr id="266" name="テキスト ボックス 265"/>
        <xdr:cNvSpPr txBox="1"/>
      </xdr:nvSpPr>
      <xdr:spPr>
        <a:xfrm>
          <a:off x="1752111" y="165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63199</xdr:rowOff>
    </xdr:from>
    <xdr:to>
      <xdr:col>6</xdr:col>
      <xdr:colOff>38100</xdr:colOff>
      <xdr:row>96</xdr:row>
      <xdr:rowOff>164799</xdr:rowOff>
    </xdr:to>
    <xdr:sp macro="" textlink="">
      <xdr:nvSpPr>
        <xdr:cNvPr id="267" name="楕円 266"/>
        <xdr:cNvSpPr/>
      </xdr:nvSpPr>
      <xdr:spPr>
        <a:xfrm>
          <a:off x="1079500" y="16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155926</xdr:rowOff>
    </xdr:from>
    <xdr:ext cx="534377" cy="259045"/>
    <xdr:sp macro="" textlink="">
      <xdr:nvSpPr>
        <xdr:cNvPr id="268" name="テキスト ボックス 267"/>
        <xdr:cNvSpPr txBox="1"/>
      </xdr:nvSpPr>
      <xdr:spPr>
        <a:xfrm>
          <a:off x="863111" y="166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5414</xdr:rowOff>
    </xdr:from>
    <xdr:to>
      <xdr:col>55</xdr:col>
      <xdr:colOff>0</xdr:colOff>
      <xdr:row>37</xdr:row>
      <xdr:rowOff>42425</xdr:rowOff>
    </xdr:to>
    <xdr:cxnSp macro="">
      <xdr:nvCxnSpPr>
        <xdr:cNvPr id="299" name="直線コネクタ 298"/>
        <xdr:cNvCxnSpPr/>
      </xdr:nvCxnSpPr>
      <xdr:spPr>
        <a:xfrm flipV="1">
          <a:off x="9639300" y="6349064"/>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169037</xdr:rowOff>
    </xdr:from>
    <xdr:to>
      <xdr:col>50</xdr:col>
      <xdr:colOff>114300</xdr:colOff>
      <xdr:row>37</xdr:row>
      <xdr:rowOff>42425</xdr:rowOff>
    </xdr:to>
    <xdr:cxnSp macro="">
      <xdr:nvCxnSpPr>
        <xdr:cNvPr id="302" name="直線コネクタ 301"/>
        <xdr:cNvCxnSpPr/>
      </xdr:nvCxnSpPr>
      <xdr:spPr>
        <a:xfrm>
          <a:off x="8750300" y="6341237"/>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108403</xdr:rowOff>
    </xdr:from>
    <xdr:to>
      <xdr:col>45</xdr:col>
      <xdr:colOff>177800</xdr:colOff>
      <xdr:row>36</xdr:row>
      <xdr:rowOff>169037</xdr:rowOff>
    </xdr:to>
    <xdr:cxnSp macro="">
      <xdr:nvCxnSpPr>
        <xdr:cNvPr id="305" name="直線コネクタ 304"/>
        <xdr:cNvCxnSpPr/>
      </xdr:nvCxnSpPr>
      <xdr:spPr>
        <a:xfrm>
          <a:off x="7861300" y="5937703"/>
          <a:ext cx="889000" cy="40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72557</xdr:rowOff>
    </xdr:from>
    <xdr:to>
      <xdr:col>41</xdr:col>
      <xdr:colOff>50800</xdr:colOff>
      <xdr:row>34</xdr:row>
      <xdr:rowOff>108403</xdr:rowOff>
    </xdr:to>
    <xdr:cxnSp macro="">
      <xdr:nvCxnSpPr>
        <xdr:cNvPr id="308" name="直線コネクタ 307"/>
        <xdr:cNvCxnSpPr/>
      </xdr:nvCxnSpPr>
      <xdr:spPr>
        <a:xfrm>
          <a:off x="6972300" y="5901857"/>
          <a:ext cx="889000" cy="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126064</xdr:rowOff>
    </xdr:from>
    <xdr:to>
      <xdr:col>55</xdr:col>
      <xdr:colOff>50800</xdr:colOff>
      <xdr:row>37</xdr:row>
      <xdr:rowOff>56214</xdr:rowOff>
    </xdr:to>
    <xdr:sp macro="" textlink="">
      <xdr:nvSpPr>
        <xdr:cNvPr id="318" name="楕円 317"/>
        <xdr:cNvSpPr/>
      </xdr:nvSpPr>
      <xdr:spPr>
        <a:xfrm>
          <a:off x="10426700" y="62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104491</xdr:rowOff>
    </xdr:from>
    <xdr:ext cx="534377" cy="259045"/>
    <xdr:sp macro="" textlink="">
      <xdr:nvSpPr>
        <xdr:cNvPr id="319" name="補助費等該当値テキスト"/>
        <xdr:cNvSpPr txBox="1"/>
      </xdr:nvSpPr>
      <xdr:spPr>
        <a:xfrm>
          <a:off x="10528300" y="627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163075</xdr:rowOff>
    </xdr:from>
    <xdr:to>
      <xdr:col>50</xdr:col>
      <xdr:colOff>165100</xdr:colOff>
      <xdr:row>37</xdr:row>
      <xdr:rowOff>93225</xdr:rowOff>
    </xdr:to>
    <xdr:sp macro="" textlink="">
      <xdr:nvSpPr>
        <xdr:cNvPr id="320" name="楕円 319"/>
        <xdr:cNvSpPr/>
      </xdr:nvSpPr>
      <xdr:spPr>
        <a:xfrm>
          <a:off x="9588500" y="63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84352</xdr:rowOff>
    </xdr:from>
    <xdr:ext cx="534377" cy="259045"/>
    <xdr:sp macro="" textlink="">
      <xdr:nvSpPr>
        <xdr:cNvPr id="321" name="テキスト ボックス 320"/>
        <xdr:cNvSpPr txBox="1"/>
      </xdr:nvSpPr>
      <xdr:spPr>
        <a:xfrm>
          <a:off x="9372111" y="64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118237</xdr:rowOff>
    </xdr:from>
    <xdr:to>
      <xdr:col>46</xdr:col>
      <xdr:colOff>38100</xdr:colOff>
      <xdr:row>37</xdr:row>
      <xdr:rowOff>48387</xdr:rowOff>
    </xdr:to>
    <xdr:sp macro="" textlink="">
      <xdr:nvSpPr>
        <xdr:cNvPr id="322" name="楕円 321"/>
        <xdr:cNvSpPr/>
      </xdr:nvSpPr>
      <xdr:spPr>
        <a:xfrm>
          <a:off x="8699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39514</xdr:rowOff>
    </xdr:from>
    <xdr:ext cx="534377" cy="259045"/>
    <xdr:sp macro="" textlink="">
      <xdr:nvSpPr>
        <xdr:cNvPr id="323" name="テキスト ボックス 322"/>
        <xdr:cNvSpPr txBox="1"/>
      </xdr:nvSpPr>
      <xdr:spPr>
        <a:xfrm>
          <a:off x="8483111" y="63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57603</xdr:rowOff>
    </xdr:from>
    <xdr:to>
      <xdr:col>41</xdr:col>
      <xdr:colOff>101600</xdr:colOff>
      <xdr:row>34</xdr:row>
      <xdr:rowOff>159203</xdr:rowOff>
    </xdr:to>
    <xdr:sp macro="" textlink="">
      <xdr:nvSpPr>
        <xdr:cNvPr id="324" name="楕円 323"/>
        <xdr:cNvSpPr/>
      </xdr:nvSpPr>
      <xdr:spPr>
        <a:xfrm>
          <a:off x="7810500" y="5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4280</xdr:rowOff>
    </xdr:from>
    <xdr:ext cx="534377" cy="259045"/>
    <xdr:sp macro="" textlink="">
      <xdr:nvSpPr>
        <xdr:cNvPr id="325" name="テキスト ボックス 324"/>
        <xdr:cNvSpPr txBox="1"/>
      </xdr:nvSpPr>
      <xdr:spPr>
        <a:xfrm>
          <a:off x="7594111" y="56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21757</xdr:rowOff>
    </xdr:from>
    <xdr:to>
      <xdr:col>36</xdr:col>
      <xdr:colOff>165100</xdr:colOff>
      <xdr:row>34</xdr:row>
      <xdr:rowOff>123357</xdr:rowOff>
    </xdr:to>
    <xdr:sp macro="" textlink="">
      <xdr:nvSpPr>
        <xdr:cNvPr id="326" name="楕円 325"/>
        <xdr:cNvSpPr/>
      </xdr:nvSpPr>
      <xdr:spPr>
        <a:xfrm>
          <a:off x="6921500" y="58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139884</xdr:rowOff>
    </xdr:from>
    <xdr:ext cx="534377" cy="259045"/>
    <xdr:sp macro="" textlink="">
      <xdr:nvSpPr>
        <xdr:cNvPr id="327" name="テキスト ボックス 326"/>
        <xdr:cNvSpPr txBox="1"/>
      </xdr:nvSpPr>
      <xdr:spPr>
        <a:xfrm>
          <a:off x="6705111" y="56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87686</xdr:rowOff>
    </xdr:from>
    <xdr:to>
      <xdr:col>55</xdr:col>
      <xdr:colOff>0</xdr:colOff>
      <xdr:row>57</xdr:row>
      <xdr:rowOff>103208</xdr:rowOff>
    </xdr:to>
    <xdr:cxnSp macro="">
      <xdr:nvCxnSpPr>
        <xdr:cNvPr id="356" name="直線コネクタ 355"/>
        <xdr:cNvCxnSpPr/>
      </xdr:nvCxnSpPr>
      <xdr:spPr>
        <a:xfrm flipV="1">
          <a:off x="9639300" y="9860336"/>
          <a:ext cx="8382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103208</xdr:rowOff>
    </xdr:from>
    <xdr:to>
      <xdr:col>50</xdr:col>
      <xdr:colOff>114300</xdr:colOff>
      <xdr:row>57</xdr:row>
      <xdr:rowOff>159703</xdr:rowOff>
    </xdr:to>
    <xdr:cxnSp macro="">
      <xdr:nvCxnSpPr>
        <xdr:cNvPr id="359" name="直線コネクタ 358"/>
        <xdr:cNvCxnSpPr/>
      </xdr:nvCxnSpPr>
      <xdr:spPr>
        <a:xfrm flipV="1">
          <a:off x="8750300" y="9875858"/>
          <a:ext cx="889000" cy="5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159703</xdr:rowOff>
    </xdr:from>
    <xdr:to>
      <xdr:col>45</xdr:col>
      <xdr:colOff>177800</xdr:colOff>
      <xdr:row>58</xdr:row>
      <xdr:rowOff>120966</xdr:rowOff>
    </xdr:to>
    <xdr:cxnSp macro="">
      <xdr:nvCxnSpPr>
        <xdr:cNvPr id="362" name="直線コネクタ 361"/>
        <xdr:cNvCxnSpPr/>
      </xdr:nvCxnSpPr>
      <xdr:spPr>
        <a:xfrm flipV="1">
          <a:off x="7861300" y="9932353"/>
          <a:ext cx="889000" cy="1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94773</xdr:rowOff>
    </xdr:from>
    <xdr:to>
      <xdr:col>41</xdr:col>
      <xdr:colOff>50800</xdr:colOff>
      <xdr:row>58</xdr:row>
      <xdr:rowOff>120966</xdr:rowOff>
    </xdr:to>
    <xdr:cxnSp macro="">
      <xdr:nvCxnSpPr>
        <xdr:cNvPr id="365" name="直線コネクタ 364"/>
        <xdr:cNvCxnSpPr/>
      </xdr:nvCxnSpPr>
      <xdr:spPr>
        <a:xfrm>
          <a:off x="6972300" y="9867423"/>
          <a:ext cx="889000" cy="19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36886</xdr:rowOff>
    </xdr:from>
    <xdr:to>
      <xdr:col>55</xdr:col>
      <xdr:colOff>50800</xdr:colOff>
      <xdr:row>57</xdr:row>
      <xdr:rowOff>138486</xdr:rowOff>
    </xdr:to>
    <xdr:sp macro="" textlink="">
      <xdr:nvSpPr>
        <xdr:cNvPr id="375" name="楕円 374"/>
        <xdr:cNvSpPr/>
      </xdr:nvSpPr>
      <xdr:spPr>
        <a:xfrm>
          <a:off x="10426700" y="98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15313</xdr:rowOff>
    </xdr:from>
    <xdr:ext cx="534377" cy="259045"/>
    <xdr:sp macro="" textlink="">
      <xdr:nvSpPr>
        <xdr:cNvPr id="376" name="普通建設事業費該当値テキスト"/>
        <xdr:cNvSpPr txBox="1"/>
      </xdr:nvSpPr>
      <xdr:spPr>
        <a:xfrm>
          <a:off x="10528300" y="978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52408</xdr:rowOff>
    </xdr:from>
    <xdr:to>
      <xdr:col>50</xdr:col>
      <xdr:colOff>165100</xdr:colOff>
      <xdr:row>57</xdr:row>
      <xdr:rowOff>154008</xdr:rowOff>
    </xdr:to>
    <xdr:sp macro="" textlink="">
      <xdr:nvSpPr>
        <xdr:cNvPr id="377" name="楕円 376"/>
        <xdr:cNvSpPr/>
      </xdr:nvSpPr>
      <xdr:spPr>
        <a:xfrm>
          <a:off x="9588500" y="98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170535</xdr:rowOff>
    </xdr:from>
    <xdr:ext cx="534377" cy="259045"/>
    <xdr:sp macro="" textlink="">
      <xdr:nvSpPr>
        <xdr:cNvPr id="378" name="テキスト ボックス 377"/>
        <xdr:cNvSpPr txBox="1"/>
      </xdr:nvSpPr>
      <xdr:spPr>
        <a:xfrm>
          <a:off x="9372111" y="96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108903</xdr:rowOff>
    </xdr:from>
    <xdr:to>
      <xdr:col>46</xdr:col>
      <xdr:colOff>38100</xdr:colOff>
      <xdr:row>58</xdr:row>
      <xdr:rowOff>39053</xdr:rowOff>
    </xdr:to>
    <xdr:sp macro="" textlink="">
      <xdr:nvSpPr>
        <xdr:cNvPr id="379" name="楕円 378"/>
        <xdr:cNvSpPr/>
      </xdr:nvSpPr>
      <xdr:spPr>
        <a:xfrm>
          <a:off x="86995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30180</xdr:rowOff>
    </xdr:from>
    <xdr:ext cx="534377" cy="259045"/>
    <xdr:sp macro="" textlink="">
      <xdr:nvSpPr>
        <xdr:cNvPr id="380" name="テキスト ボックス 379"/>
        <xdr:cNvSpPr txBox="1"/>
      </xdr:nvSpPr>
      <xdr:spPr>
        <a:xfrm>
          <a:off x="8483111" y="9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70166</xdr:rowOff>
    </xdr:from>
    <xdr:to>
      <xdr:col>41</xdr:col>
      <xdr:colOff>101600</xdr:colOff>
      <xdr:row>59</xdr:row>
      <xdr:rowOff>316</xdr:rowOff>
    </xdr:to>
    <xdr:sp macro="" textlink="">
      <xdr:nvSpPr>
        <xdr:cNvPr id="381" name="楕円 380"/>
        <xdr:cNvSpPr/>
      </xdr:nvSpPr>
      <xdr:spPr>
        <a:xfrm>
          <a:off x="7810500" y="100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162893</xdr:rowOff>
    </xdr:from>
    <xdr:ext cx="534377" cy="259045"/>
    <xdr:sp macro="" textlink="">
      <xdr:nvSpPr>
        <xdr:cNvPr id="382" name="テキスト ボックス 381"/>
        <xdr:cNvSpPr txBox="1"/>
      </xdr:nvSpPr>
      <xdr:spPr>
        <a:xfrm>
          <a:off x="7594111" y="1010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43973</xdr:rowOff>
    </xdr:from>
    <xdr:to>
      <xdr:col>36</xdr:col>
      <xdr:colOff>165100</xdr:colOff>
      <xdr:row>57</xdr:row>
      <xdr:rowOff>145573</xdr:rowOff>
    </xdr:to>
    <xdr:sp macro="" textlink="">
      <xdr:nvSpPr>
        <xdr:cNvPr id="383" name="楕円 382"/>
        <xdr:cNvSpPr/>
      </xdr:nvSpPr>
      <xdr:spPr>
        <a:xfrm>
          <a:off x="6921500" y="98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162100</xdr:rowOff>
    </xdr:from>
    <xdr:ext cx="534377" cy="259045"/>
    <xdr:sp macro="" textlink="">
      <xdr:nvSpPr>
        <xdr:cNvPr id="384" name="テキスト ボックス 383"/>
        <xdr:cNvSpPr txBox="1"/>
      </xdr:nvSpPr>
      <xdr:spPr>
        <a:xfrm>
          <a:off x="6705111" y="95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29852</xdr:rowOff>
    </xdr:from>
    <xdr:to>
      <xdr:col>55</xdr:col>
      <xdr:colOff>0</xdr:colOff>
      <xdr:row>77</xdr:row>
      <xdr:rowOff>136336</xdr:rowOff>
    </xdr:to>
    <xdr:cxnSp macro="">
      <xdr:nvCxnSpPr>
        <xdr:cNvPr id="415" name="直線コネクタ 414"/>
        <xdr:cNvCxnSpPr/>
      </xdr:nvCxnSpPr>
      <xdr:spPr>
        <a:xfrm>
          <a:off x="9639300" y="13231502"/>
          <a:ext cx="838200" cy="10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29852</xdr:rowOff>
    </xdr:from>
    <xdr:to>
      <xdr:col>50</xdr:col>
      <xdr:colOff>114300</xdr:colOff>
      <xdr:row>77</xdr:row>
      <xdr:rowOff>134801</xdr:rowOff>
    </xdr:to>
    <xdr:cxnSp macro="">
      <xdr:nvCxnSpPr>
        <xdr:cNvPr id="418" name="直線コネクタ 417"/>
        <xdr:cNvCxnSpPr/>
      </xdr:nvCxnSpPr>
      <xdr:spPr>
        <a:xfrm flipV="1">
          <a:off x="8750300" y="13231502"/>
          <a:ext cx="889000" cy="1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134801</xdr:rowOff>
    </xdr:from>
    <xdr:to>
      <xdr:col>45</xdr:col>
      <xdr:colOff>177800</xdr:colOff>
      <xdr:row>79</xdr:row>
      <xdr:rowOff>86851</xdr:rowOff>
    </xdr:to>
    <xdr:cxnSp macro="">
      <xdr:nvCxnSpPr>
        <xdr:cNvPr id="421" name="直線コネクタ 420"/>
        <xdr:cNvCxnSpPr/>
      </xdr:nvCxnSpPr>
      <xdr:spPr>
        <a:xfrm flipV="1">
          <a:off x="7861300" y="13336451"/>
          <a:ext cx="889000" cy="2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117852</xdr:rowOff>
    </xdr:from>
    <xdr:to>
      <xdr:col>41</xdr:col>
      <xdr:colOff>50800</xdr:colOff>
      <xdr:row>79</xdr:row>
      <xdr:rowOff>86851</xdr:rowOff>
    </xdr:to>
    <xdr:cxnSp macro="">
      <xdr:nvCxnSpPr>
        <xdr:cNvPr id="424" name="直線コネクタ 423"/>
        <xdr:cNvCxnSpPr/>
      </xdr:nvCxnSpPr>
      <xdr:spPr>
        <a:xfrm>
          <a:off x="6972300" y="13148052"/>
          <a:ext cx="889000" cy="48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85536</xdr:rowOff>
    </xdr:from>
    <xdr:to>
      <xdr:col>55</xdr:col>
      <xdr:colOff>50800</xdr:colOff>
      <xdr:row>78</xdr:row>
      <xdr:rowOff>15686</xdr:rowOff>
    </xdr:to>
    <xdr:sp macro="" textlink="">
      <xdr:nvSpPr>
        <xdr:cNvPr id="434" name="楕円 433"/>
        <xdr:cNvSpPr/>
      </xdr:nvSpPr>
      <xdr:spPr>
        <a:xfrm>
          <a:off x="10426700" y="132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63963</xdr:rowOff>
    </xdr:from>
    <xdr:ext cx="534377" cy="259045"/>
    <xdr:sp macro="" textlink="">
      <xdr:nvSpPr>
        <xdr:cNvPr id="435" name="普通建設事業費 （ うち新規整備　）該当値テキスト"/>
        <xdr:cNvSpPr txBox="1"/>
      </xdr:nvSpPr>
      <xdr:spPr>
        <a:xfrm>
          <a:off x="10528300" y="132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150502</xdr:rowOff>
    </xdr:from>
    <xdr:to>
      <xdr:col>50</xdr:col>
      <xdr:colOff>165100</xdr:colOff>
      <xdr:row>77</xdr:row>
      <xdr:rowOff>80652</xdr:rowOff>
    </xdr:to>
    <xdr:sp macro="" textlink="">
      <xdr:nvSpPr>
        <xdr:cNvPr id="436" name="楕円 435"/>
        <xdr:cNvSpPr/>
      </xdr:nvSpPr>
      <xdr:spPr>
        <a:xfrm>
          <a:off x="9588500" y="131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97179</xdr:rowOff>
    </xdr:from>
    <xdr:ext cx="534377" cy="259045"/>
    <xdr:sp macro="" textlink="">
      <xdr:nvSpPr>
        <xdr:cNvPr id="437" name="テキスト ボックス 436"/>
        <xdr:cNvSpPr txBox="1"/>
      </xdr:nvSpPr>
      <xdr:spPr>
        <a:xfrm>
          <a:off x="9372111" y="12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84001</xdr:rowOff>
    </xdr:from>
    <xdr:to>
      <xdr:col>46</xdr:col>
      <xdr:colOff>38100</xdr:colOff>
      <xdr:row>78</xdr:row>
      <xdr:rowOff>14151</xdr:rowOff>
    </xdr:to>
    <xdr:sp macro="" textlink="">
      <xdr:nvSpPr>
        <xdr:cNvPr id="438" name="楕円 437"/>
        <xdr:cNvSpPr/>
      </xdr:nvSpPr>
      <xdr:spPr>
        <a:xfrm>
          <a:off x="8699500" y="132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30678</xdr:rowOff>
    </xdr:from>
    <xdr:ext cx="534377" cy="259045"/>
    <xdr:sp macro="" textlink="">
      <xdr:nvSpPr>
        <xdr:cNvPr id="439" name="テキスト ボックス 438"/>
        <xdr:cNvSpPr txBox="1"/>
      </xdr:nvSpPr>
      <xdr:spPr>
        <a:xfrm>
          <a:off x="8483111" y="1306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36051</xdr:rowOff>
    </xdr:from>
    <xdr:to>
      <xdr:col>41</xdr:col>
      <xdr:colOff>101600</xdr:colOff>
      <xdr:row>79</xdr:row>
      <xdr:rowOff>137651</xdr:rowOff>
    </xdr:to>
    <xdr:sp macro="" textlink="">
      <xdr:nvSpPr>
        <xdr:cNvPr id="440" name="楕円 439"/>
        <xdr:cNvSpPr/>
      </xdr:nvSpPr>
      <xdr:spPr>
        <a:xfrm>
          <a:off x="7810500" y="135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128778</xdr:rowOff>
    </xdr:from>
    <xdr:ext cx="469744" cy="259045"/>
    <xdr:sp macro="" textlink="">
      <xdr:nvSpPr>
        <xdr:cNvPr id="441" name="テキスト ボックス 440"/>
        <xdr:cNvSpPr txBox="1"/>
      </xdr:nvSpPr>
      <xdr:spPr>
        <a:xfrm>
          <a:off x="7626428" y="136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67052</xdr:rowOff>
    </xdr:from>
    <xdr:to>
      <xdr:col>36</xdr:col>
      <xdr:colOff>165100</xdr:colOff>
      <xdr:row>76</xdr:row>
      <xdr:rowOff>168652</xdr:rowOff>
    </xdr:to>
    <xdr:sp macro="" textlink="">
      <xdr:nvSpPr>
        <xdr:cNvPr id="442" name="楕円 441"/>
        <xdr:cNvSpPr/>
      </xdr:nvSpPr>
      <xdr:spPr>
        <a:xfrm>
          <a:off x="6921500" y="1309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13729</xdr:rowOff>
    </xdr:from>
    <xdr:ext cx="534377" cy="259045"/>
    <xdr:sp macro="" textlink="">
      <xdr:nvSpPr>
        <xdr:cNvPr id="443" name="テキスト ボックス 442"/>
        <xdr:cNvSpPr txBox="1"/>
      </xdr:nvSpPr>
      <xdr:spPr>
        <a:xfrm>
          <a:off x="6705111" y="128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27924</xdr:rowOff>
    </xdr:from>
    <xdr:to>
      <xdr:col>55</xdr:col>
      <xdr:colOff>0</xdr:colOff>
      <xdr:row>98</xdr:row>
      <xdr:rowOff>59534</xdr:rowOff>
    </xdr:to>
    <xdr:cxnSp macro="">
      <xdr:nvCxnSpPr>
        <xdr:cNvPr id="470" name="直線コネクタ 469"/>
        <xdr:cNvCxnSpPr/>
      </xdr:nvCxnSpPr>
      <xdr:spPr>
        <a:xfrm flipV="1">
          <a:off x="9639300" y="16830024"/>
          <a:ext cx="8382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59534</xdr:rowOff>
    </xdr:from>
    <xdr:to>
      <xdr:col>50</xdr:col>
      <xdr:colOff>114300</xdr:colOff>
      <xdr:row>98</xdr:row>
      <xdr:rowOff>73937</xdr:rowOff>
    </xdr:to>
    <xdr:cxnSp macro="">
      <xdr:nvCxnSpPr>
        <xdr:cNvPr id="473" name="直線コネクタ 472"/>
        <xdr:cNvCxnSpPr/>
      </xdr:nvCxnSpPr>
      <xdr:spPr>
        <a:xfrm flipV="1">
          <a:off x="8750300" y="16861634"/>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34919</xdr:rowOff>
    </xdr:from>
    <xdr:to>
      <xdr:col>45</xdr:col>
      <xdr:colOff>177800</xdr:colOff>
      <xdr:row>98</xdr:row>
      <xdr:rowOff>73937</xdr:rowOff>
    </xdr:to>
    <xdr:cxnSp macro="">
      <xdr:nvCxnSpPr>
        <xdr:cNvPr id="476" name="直線コネクタ 475"/>
        <xdr:cNvCxnSpPr/>
      </xdr:nvCxnSpPr>
      <xdr:spPr>
        <a:xfrm>
          <a:off x="7861300" y="16837019"/>
          <a:ext cx="889000" cy="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170126</xdr:rowOff>
    </xdr:from>
    <xdr:to>
      <xdr:col>41</xdr:col>
      <xdr:colOff>50800</xdr:colOff>
      <xdr:row>98</xdr:row>
      <xdr:rowOff>34919</xdr:rowOff>
    </xdr:to>
    <xdr:cxnSp macro="">
      <xdr:nvCxnSpPr>
        <xdr:cNvPr id="479" name="直線コネクタ 478"/>
        <xdr:cNvCxnSpPr/>
      </xdr:nvCxnSpPr>
      <xdr:spPr>
        <a:xfrm>
          <a:off x="6972300" y="16800776"/>
          <a:ext cx="889000" cy="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148574</xdr:rowOff>
    </xdr:from>
    <xdr:to>
      <xdr:col>55</xdr:col>
      <xdr:colOff>50800</xdr:colOff>
      <xdr:row>98</xdr:row>
      <xdr:rowOff>78724</xdr:rowOff>
    </xdr:to>
    <xdr:sp macro="" textlink="">
      <xdr:nvSpPr>
        <xdr:cNvPr id="489" name="楕円 488"/>
        <xdr:cNvSpPr/>
      </xdr:nvSpPr>
      <xdr:spPr>
        <a:xfrm>
          <a:off x="10426700" y="1677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63501</xdr:rowOff>
    </xdr:from>
    <xdr:ext cx="534377" cy="259045"/>
    <xdr:sp macro="" textlink="">
      <xdr:nvSpPr>
        <xdr:cNvPr id="490" name="普通建設事業費 （ うち更新整備　）該当値テキスト"/>
        <xdr:cNvSpPr txBox="1"/>
      </xdr:nvSpPr>
      <xdr:spPr>
        <a:xfrm>
          <a:off x="10528300" y="1669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8734</xdr:rowOff>
    </xdr:from>
    <xdr:to>
      <xdr:col>50</xdr:col>
      <xdr:colOff>165100</xdr:colOff>
      <xdr:row>98</xdr:row>
      <xdr:rowOff>110334</xdr:rowOff>
    </xdr:to>
    <xdr:sp macro="" textlink="">
      <xdr:nvSpPr>
        <xdr:cNvPr id="491" name="楕円 490"/>
        <xdr:cNvSpPr/>
      </xdr:nvSpPr>
      <xdr:spPr>
        <a:xfrm>
          <a:off x="9588500" y="168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101461</xdr:rowOff>
    </xdr:from>
    <xdr:ext cx="534377" cy="259045"/>
    <xdr:sp macro="" textlink="">
      <xdr:nvSpPr>
        <xdr:cNvPr id="492" name="テキスト ボックス 491"/>
        <xdr:cNvSpPr txBox="1"/>
      </xdr:nvSpPr>
      <xdr:spPr>
        <a:xfrm>
          <a:off x="9372111" y="169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23137</xdr:rowOff>
    </xdr:from>
    <xdr:to>
      <xdr:col>46</xdr:col>
      <xdr:colOff>38100</xdr:colOff>
      <xdr:row>98</xdr:row>
      <xdr:rowOff>124737</xdr:rowOff>
    </xdr:to>
    <xdr:sp macro="" textlink="">
      <xdr:nvSpPr>
        <xdr:cNvPr id="493" name="楕円 492"/>
        <xdr:cNvSpPr/>
      </xdr:nvSpPr>
      <xdr:spPr>
        <a:xfrm>
          <a:off x="8699500" y="168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115864</xdr:rowOff>
    </xdr:from>
    <xdr:ext cx="534377" cy="259045"/>
    <xdr:sp macro="" textlink="">
      <xdr:nvSpPr>
        <xdr:cNvPr id="494" name="テキスト ボックス 493"/>
        <xdr:cNvSpPr txBox="1"/>
      </xdr:nvSpPr>
      <xdr:spPr>
        <a:xfrm>
          <a:off x="8483111" y="169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155569</xdr:rowOff>
    </xdr:from>
    <xdr:to>
      <xdr:col>41</xdr:col>
      <xdr:colOff>101600</xdr:colOff>
      <xdr:row>98</xdr:row>
      <xdr:rowOff>85719</xdr:rowOff>
    </xdr:to>
    <xdr:sp macro="" textlink="">
      <xdr:nvSpPr>
        <xdr:cNvPr id="495" name="楕円 494"/>
        <xdr:cNvSpPr/>
      </xdr:nvSpPr>
      <xdr:spPr>
        <a:xfrm>
          <a:off x="7810500" y="167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76846</xdr:rowOff>
    </xdr:from>
    <xdr:ext cx="534377" cy="259045"/>
    <xdr:sp macro="" textlink="">
      <xdr:nvSpPr>
        <xdr:cNvPr id="496" name="テキスト ボックス 495"/>
        <xdr:cNvSpPr txBox="1"/>
      </xdr:nvSpPr>
      <xdr:spPr>
        <a:xfrm>
          <a:off x="7594111" y="168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119326</xdr:rowOff>
    </xdr:from>
    <xdr:to>
      <xdr:col>36</xdr:col>
      <xdr:colOff>165100</xdr:colOff>
      <xdr:row>98</xdr:row>
      <xdr:rowOff>49476</xdr:rowOff>
    </xdr:to>
    <xdr:sp macro="" textlink="">
      <xdr:nvSpPr>
        <xdr:cNvPr id="497" name="楕円 496"/>
        <xdr:cNvSpPr/>
      </xdr:nvSpPr>
      <xdr:spPr>
        <a:xfrm>
          <a:off x="6921500" y="167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66003</xdr:rowOff>
    </xdr:from>
    <xdr:ext cx="534377" cy="259045"/>
    <xdr:sp macro="" textlink="">
      <xdr:nvSpPr>
        <xdr:cNvPr id="498" name="テキスト ボックス 497"/>
        <xdr:cNvSpPr txBox="1"/>
      </xdr:nvSpPr>
      <xdr:spPr>
        <a:xfrm>
          <a:off x="6705111" y="165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82920</xdr:rowOff>
    </xdr:from>
    <xdr:to>
      <xdr:col>85</xdr:col>
      <xdr:colOff>127000</xdr:colOff>
      <xdr:row>39</xdr:row>
      <xdr:rowOff>96701</xdr:rowOff>
    </xdr:to>
    <xdr:cxnSp macro="">
      <xdr:nvCxnSpPr>
        <xdr:cNvPr id="529" name="直線コネクタ 528"/>
        <xdr:cNvCxnSpPr/>
      </xdr:nvCxnSpPr>
      <xdr:spPr>
        <a:xfrm>
          <a:off x="15481300" y="6769470"/>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82920</xdr:rowOff>
    </xdr:from>
    <xdr:to>
      <xdr:col>81</xdr:col>
      <xdr:colOff>50800</xdr:colOff>
      <xdr:row>39</xdr:row>
      <xdr:rowOff>86981</xdr:rowOff>
    </xdr:to>
    <xdr:cxnSp macro="">
      <xdr:nvCxnSpPr>
        <xdr:cNvPr id="532" name="直線コネクタ 531"/>
        <xdr:cNvCxnSpPr/>
      </xdr:nvCxnSpPr>
      <xdr:spPr>
        <a:xfrm flipV="1">
          <a:off x="14592300" y="6769470"/>
          <a:ext cx="889000" cy="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86981</xdr:rowOff>
    </xdr:from>
    <xdr:to>
      <xdr:col>76</xdr:col>
      <xdr:colOff>114300</xdr:colOff>
      <xdr:row>39</xdr:row>
      <xdr:rowOff>98878</xdr:rowOff>
    </xdr:to>
    <xdr:cxnSp macro="">
      <xdr:nvCxnSpPr>
        <xdr:cNvPr id="535" name="直線コネクタ 534"/>
        <xdr:cNvCxnSpPr/>
      </xdr:nvCxnSpPr>
      <xdr:spPr>
        <a:xfrm flipV="1">
          <a:off x="13703300" y="6773531"/>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45901</xdr:rowOff>
    </xdr:from>
    <xdr:to>
      <xdr:col>85</xdr:col>
      <xdr:colOff>177800</xdr:colOff>
      <xdr:row>39</xdr:row>
      <xdr:rowOff>147501</xdr:rowOff>
    </xdr:to>
    <xdr:sp macro="" textlink="">
      <xdr:nvSpPr>
        <xdr:cNvPr id="548" name="楕円 547"/>
        <xdr:cNvSpPr/>
      </xdr:nvSpPr>
      <xdr:spPr>
        <a:xfrm>
          <a:off x="162687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132278</xdr:rowOff>
    </xdr:from>
    <xdr:ext cx="378565" cy="259045"/>
    <xdr:sp macro="" textlink="">
      <xdr:nvSpPr>
        <xdr:cNvPr id="549" name="災害復旧事業費該当値テキスト"/>
        <xdr:cNvSpPr txBox="1"/>
      </xdr:nvSpPr>
      <xdr:spPr>
        <a:xfrm>
          <a:off x="16370300" y="664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32120</xdr:rowOff>
    </xdr:from>
    <xdr:to>
      <xdr:col>81</xdr:col>
      <xdr:colOff>101600</xdr:colOff>
      <xdr:row>39</xdr:row>
      <xdr:rowOff>133720</xdr:rowOff>
    </xdr:to>
    <xdr:sp macro="" textlink="">
      <xdr:nvSpPr>
        <xdr:cNvPr id="550" name="楕円 549"/>
        <xdr:cNvSpPr/>
      </xdr:nvSpPr>
      <xdr:spPr>
        <a:xfrm>
          <a:off x="15430500" y="67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124847</xdr:rowOff>
    </xdr:from>
    <xdr:ext cx="469744" cy="259045"/>
    <xdr:sp macro="" textlink="">
      <xdr:nvSpPr>
        <xdr:cNvPr id="551" name="テキスト ボックス 550"/>
        <xdr:cNvSpPr txBox="1"/>
      </xdr:nvSpPr>
      <xdr:spPr>
        <a:xfrm>
          <a:off x="15246428" y="681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36181</xdr:rowOff>
    </xdr:from>
    <xdr:to>
      <xdr:col>76</xdr:col>
      <xdr:colOff>165100</xdr:colOff>
      <xdr:row>39</xdr:row>
      <xdr:rowOff>137781</xdr:rowOff>
    </xdr:to>
    <xdr:sp macro="" textlink="">
      <xdr:nvSpPr>
        <xdr:cNvPr id="552" name="楕円 551"/>
        <xdr:cNvSpPr/>
      </xdr:nvSpPr>
      <xdr:spPr>
        <a:xfrm>
          <a:off x="14541500" y="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128908</xdr:rowOff>
    </xdr:from>
    <xdr:ext cx="469744" cy="259045"/>
    <xdr:sp macro="" textlink="">
      <xdr:nvSpPr>
        <xdr:cNvPr id="553" name="テキスト ボックス 552"/>
        <xdr:cNvSpPr txBox="1"/>
      </xdr:nvSpPr>
      <xdr:spPr>
        <a:xfrm>
          <a:off x="14357428" y="681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21582</xdr:rowOff>
    </xdr:from>
    <xdr:to>
      <xdr:col>85</xdr:col>
      <xdr:colOff>127000</xdr:colOff>
      <xdr:row>78</xdr:row>
      <xdr:rowOff>25510</xdr:rowOff>
    </xdr:to>
    <xdr:cxnSp macro="">
      <xdr:nvCxnSpPr>
        <xdr:cNvPr id="641" name="直線コネクタ 640"/>
        <xdr:cNvCxnSpPr/>
      </xdr:nvCxnSpPr>
      <xdr:spPr>
        <a:xfrm>
          <a:off x="15481300" y="13394682"/>
          <a:ext cx="8382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16205</xdr:rowOff>
    </xdr:from>
    <xdr:to>
      <xdr:col>81</xdr:col>
      <xdr:colOff>50800</xdr:colOff>
      <xdr:row>78</xdr:row>
      <xdr:rowOff>21582</xdr:rowOff>
    </xdr:to>
    <xdr:cxnSp macro="">
      <xdr:nvCxnSpPr>
        <xdr:cNvPr id="644" name="直線コネクタ 643"/>
        <xdr:cNvCxnSpPr/>
      </xdr:nvCxnSpPr>
      <xdr:spPr>
        <a:xfrm>
          <a:off x="14592300" y="13389305"/>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10568</xdr:rowOff>
    </xdr:from>
    <xdr:to>
      <xdr:col>76</xdr:col>
      <xdr:colOff>114300</xdr:colOff>
      <xdr:row>78</xdr:row>
      <xdr:rowOff>16205</xdr:rowOff>
    </xdr:to>
    <xdr:cxnSp macro="">
      <xdr:nvCxnSpPr>
        <xdr:cNvPr id="647" name="直線コネクタ 646"/>
        <xdr:cNvCxnSpPr/>
      </xdr:nvCxnSpPr>
      <xdr:spPr>
        <a:xfrm>
          <a:off x="13703300" y="13383668"/>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10437</xdr:rowOff>
    </xdr:from>
    <xdr:to>
      <xdr:col>71</xdr:col>
      <xdr:colOff>177800</xdr:colOff>
      <xdr:row>78</xdr:row>
      <xdr:rowOff>10568</xdr:rowOff>
    </xdr:to>
    <xdr:cxnSp macro="">
      <xdr:nvCxnSpPr>
        <xdr:cNvPr id="650" name="直線コネクタ 649"/>
        <xdr:cNvCxnSpPr/>
      </xdr:nvCxnSpPr>
      <xdr:spPr>
        <a:xfrm>
          <a:off x="12814300" y="1338353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146160</xdr:rowOff>
    </xdr:from>
    <xdr:to>
      <xdr:col>85</xdr:col>
      <xdr:colOff>177800</xdr:colOff>
      <xdr:row>78</xdr:row>
      <xdr:rowOff>76310</xdr:rowOff>
    </xdr:to>
    <xdr:sp macro="" textlink="">
      <xdr:nvSpPr>
        <xdr:cNvPr id="660" name="楕円 659"/>
        <xdr:cNvSpPr/>
      </xdr:nvSpPr>
      <xdr:spPr>
        <a:xfrm>
          <a:off x="16268700" y="133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61087</xdr:rowOff>
    </xdr:from>
    <xdr:ext cx="534377" cy="259045"/>
    <xdr:sp macro="" textlink="">
      <xdr:nvSpPr>
        <xdr:cNvPr id="661" name="公債費該当値テキスト"/>
        <xdr:cNvSpPr txBox="1"/>
      </xdr:nvSpPr>
      <xdr:spPr>
        <a:xfrm>
          <a:off x="16370300" y="132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142232</xdr:rowOff>
    </xdr:from>
    <xdr:to>
      <xdr:col>81</xdr:col>
      <xdr:colOff>101600</xdr:colOff>
      <xdr:row>78</xdr:row>
      <xdr:rowOff>72382</xdr:rowOff>
    </xdr:to>
    <xdr:sp macro="" textlink="">
      <xdr:nvSpPr>
        <xdr:cNvPr id="662" name="楕円 661"/>
        <xdr:cNvSpPr/>
      </xdr:nvSpPr>
      <xdr:spPr>
        <a:xfrm>
          <a:off x="15430500" y="1334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63509</xdr:rowOff>
    </xdr:from>
    <xdr:ext cx="534377" cy="259045"/>
    <xdr:sp macro="" textlink="">
      <xdr:nvSpPr>
        <xdr:cNvPr id="663" name="テキスト ボックス 662"/>
        <xdr:cNvSpPr txBox="1"/>
      </xdr:nvSpPr>
      <xdr:spPr>
        <a:xfrm>
          <a:off x="15214111" y="134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136855</xdr:rowOff>
    </xdr:from>
    <xdr:to>
      <xdr:col>76</xdr:col>
      <xdr:colOff>165100</xdr:colOff>
      <xdr:row>78</xdr:row>
      <xdr:rowOff>67005</xdr:rowOff>
    </xdr:to>
    <xdr:sp macro="" textlink="">
      <xdr:nvSpPr>
        <xdr:cNvPr id="664" name="楕円 663"/>
        <xdr:cNvSpPr/>
      </xdr:nvSpPr>
      <xdr:spPr>
        <a:xfrm>
          <a:off x="14541500" y="133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58132</xdr:rowOff>
    </xdr:from>
    <xdr:ext cx="534377" cy="259045"/>
    <xdr:sp macro="" textlink="">
      <xdr:nvSpPr>
        <xdr:cNvPr id="665" name="テキスト ボックス 664"/>
        <xdr:cNvSpPr txBox="1"/>
      </xdr:nvSpPr>
      <xdr:spPr>
        <a:xfrm>
          <a:off x="14325111" y="1343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131218</xdr:rowOff>
    </xdr:from>
    <xdr:to>
      <xdr:col>72</xdr:col>
      <xdr:colOff>38100</xdr:colOff>
      <xdr:row>78</xdr:row>
      <xdr:rowOff>61368</xdr:rowOff>
    </xdr:to>
    <xdr:sp macro="" textlink="">
      <xdr:nvSpPr>
        <xdr:cNvPr id="666" name="楕円 665"/>
        <xdr:cNvSpPr/>
      </xdr:nvSpPr>
      <xdr:spPr>
        <a:xfrm>
          <a:off x="13652500" y="133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52495</xdr:rowOff>
    </xdr:from>
    <xdr:ext cx="534377" cy="259045"/>
    <xdr:sp macro="" textlink="">
      <xdr:nvSpPr>
        <xdr:cNvPr id="667" name="テキスト ボックス 666"/>
        <xdr:cNvSpPr txBox="1"/>
      </xdr:nvSpPr>
      <xdr:spPr>
        <a:xfrm>
          <a:off x="13436111" y="134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131087</xdr:rowOff>
    </xdr:from>
    <xdr:to>
      <xdr:col>67</xdr:col>
      <xdr:colOff>101600</xdr:colOff>
      <xdr:row>78</xdr:row>
      <xdr:rowOff>61237</xdr:rowOff>
    </xdr:to>
    <xdr:sp macro="" textlink="">
      <xdr:nvSpPr>
        <xdr:cNvPr id="668" name="楕円 667"/>
        <xdr:cNvSpPr/>
      </xdr:nvSpPr>
      <xdr:spPr>
        <a:xfrm>
          <a:off x="12763500" y="133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52364</xdr:rowOff>
    </xdr:from>
    <xdr:ext cx="534377" cy="259045"/>
    <xdr:sp macro="" textlink="">
      <xdr:nvSpPr>
        <xdr:cNvPr id="669" name="テキスト ボックス 668"/>
        <xdr:cNvSpPr txBox="1"/>
      </xdr:nvSpPr>
      <xdr:spPr>
        <a:xfrm>
          <a:off x="12547111" y="134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49758</xdr:rowOff>
    </xdr:from>
    <xdr:to>
      <xdr:col>85</xdr:col>
      <xdr:colOff>127000</xdr:colOff>
      <xdr:row>98</xdr:row>
      <xdr:rowOff>157238</xdr:rowOff>
    </xdr:to>
    <xdr:cxnSp macro="">
      <xdr:nvCxnSpPr>
        <xdr:cNvPr id="698" name="直線コネクタ 697"/>
        <xdr:cNvCxnSpPr/>
      </xdr:nvCxnSpPr>
      <xdr:spPr>
        <a:xfrm flipV="1">
          <a:off x="15481300" y="16851858"/>
          <a:ext cx="8382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73279</xdr:rowOff>
    </xdr:from>
    <xdr:to>
      <xdr:col>81</xdr:col>
      <xdr:colOff>50800</xdr:colOff>
      <xdr:row>98</xdr:row>
      <xdr:rowOff>157238</xdr:rowOff>
    </xdr:to>
    <xdr:cxnSp macro="">
      <xdr:nvCxnSpPr>
        <xdr:cNvPr id="701" name="直線コネクタ 700"/>
        <xdr:cNvCxnSpPr/>
      </xdr:nvCxnSpPr>
      <xdr:spPr>
        <a:xfrm>
          <a:off x="14592300" y="16875379"/>
          <a:ext cx="889000" cy="8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73279</xdr:rowOff>
    </xdr:from>
    <xdr:to>
      <xdr:col>76</xdr:col>
      <xdr:colOff>114300</xdr:colOff>
      <xdr:row>98</xdr:row>
      <xdr:rowOff>75197</xdr:rowOff>
    </xdr:to>
    <xdr:cxnSp macro="">
      <xdr:nvCxnSpPr>
        <xdr:cNvPr id="704" name="直線コネクタ 703"/>
        <xdr:cNvCxnSpPr/>
      </xdr:nvCxnSpPr>
      <xdr:spPr>
        <a:xfrm flipV="1">
          <a:off x="13703300" y="16875379"/>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72213</xdr:rowOff>
    </xdr:from>
    <xdr:to>
      <xdr:col>71</xdr:col>
      <xdr:colOff>177800</xdr:colOff>
      <xdr:row>98</xdr:row>
      <xdr:rowOff>75197</xdr:rowOff>
    </xdr:to>
    <xdr:cxnSp macro="">
      <xdr:nvCxnSpPr>
        <xdr:cNvPr id="707" name="直線コネクタ 706"/>
        <xdr:cNvCxnSpPr/>
      </xdr:nvCxnSpPr>
      <xdr:spPr>
        <a:xfrm>
          <a:off x="12814300" y="16359963"/>
          <a:ext cx="889000" cy="5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170408</xdr:rowOff>
    </xdr:from>
    <xdr:to>
      <xdr:col>85</xdr:col>
      <xdr:colOff>177800</xdr:colOff>
      <xdr:row>98</xdr:row>
      <xdr:rowOff>100558</xdr:rowOff>
    </xdr:to>
    <xdr:sp macro="" textlink="">
      <xdr:nvSpPr>
        <xdr:cNvPr id="717" name="楕円 716"/>
        <xdr:cNvSpPr/>
      </xdr:nvSpPr>
      <xdr:spPr>
        <a:xfrm>
          <a:off x="16268700" y="168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148835</xdr:rowOff>
    </xdr:from>
    <xdr:ext cx="534377" cy="259045"/>
    <xdr:sp macro="" textlink="">
      <xdr:nvSpPr>
        <xdr:cNvPr id="718" name="積立金該当値テキスト"/>
        <xdr:cNvSpPr txBox="1"/>
      </xdr:nvSpPr>
      <xdr:spPr>
        <a:xfrm>
          <a:off x="16370300" y="167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106438</xdr:rowOff>
    </xdr:from>
    <xdr:to>
      <xdr:col>81</xdr:col>
      <xdr:colOff>101600</xdr:colOff>
      <xdr:row>99</xdr:row>
      <xdr:rowOff>36588</xdr:rowOff>
    </xdr:to>
    <xdr:sp macro="" textlink="">
      <xdr:nvSpPr>
        <xdr:cNvPr id="719" name="楕円 718"/>
        <xdr:cNvSpPr/>
      </xdr:nvSpPr>
      <xdr:spPr>
        <a:xfrm>
          <a:off x="15430500" y="169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27715</xdr:rowOff>
    </xdr:from>
    <xdr:ext cx="469744" cy="259045"/>
    <xdr:sp macro="" textlink="">
      <xdr:nvSpPr>
        <xdr:cNvPr id="720" name="テキスト ボックス 719"/>
        <xdr:cNvSpPr txBox="1"/>
      </xdr:nvSpPr>
      <xdr:spPr>
        <a:xfrm>
          <a:off x="15246428" y="1700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22479</xdr:rowOff>
    </xdr:from>
    <xdr:to>
      <xdr:col>76</xdr:col>
      <xdr:colOff>165100</xdr:colOff>
      <xdr:row>98</xdr:row>
      <xdr:rowOff>124079</xdr:rowOff>
    </xdr:to>
    <xdr:sp macro="" textlink="">
      <xdr:nvSpPr>
        <xdr:cNvPr id="721" name="楕円 720"/>
        <xdr:cNvSpPr/>
      </xdr:nvSpPr>
      <xdr:spPr>
        <a:xfrm>
          <a:off x="14541500" y="168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115206</xdr:rowOff>
    </xdr:from>
    <xdr:ext cx="534377" cy="259045"/>
    <xdr:sp macro="" textlink="">
      <xdr:nvSpPr>
        <xdr:cNvPr id="722" name="テキスト ボックス 721"/>
        <xdr:cNvSpPr txBox="1"/>
      </xdr:nvSpPr>
      <xdr:spPr>
        <a:xfrm>
          <a:off x="14325111" y="169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24397</xdr:rowOff>
    </xdr:from>
    <xdr:to>
      <xdr:col>72</xdr:col>
      <xdr:colOff>38100</xdr:colOff>
      <xdr:row>98</xdr:row>
      <xdr:rowOff>125997</xdr:rowOff>
    </xdr:to>
    <xdr:sp macro="" textlink="">
      <xdr:nvSpPr>
        <xdr:cNvPr id="723" name="楕円 722"/>
        <xdr:cNvSpPr/>
      </xdr:nvSpPr>
      <xdr:spPr>
        <a:xfrm>
          <a:off x="13652500" y="168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117124</xdr:rowOff>
    </xdr:from>
    <xdr:ext cx="534377" cy="259045"/>
    <xdr:sp macro="" textlink="">
      <xdr:nvSpPr>
        <xdr:cNvPr id="724" name="テキスト ボックス 723"/>
        <xdr:cNvSpPr txBox="1"/>
      </xdr:nvSpPr>
      <xdr:spPr>
        <a:xfrm>
          <a:off x="13436111" y="169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21413</xdr:rowOff>
    </xdr:from>
    <xdr:to>
      <xdr:col>67</xdr:col>
      <xdr:colOff>101600</xdr:colOff>
      <xdr:row>95</xdr:row>
      <xdr:rowOff>123013</xdr:rowOff>
    </xdr:to>
    <xdr:sp macro="" textlink="">
      <xdr:nvSpPr>
        <xdr:cNvPr id="725" name="楕円 724"/>
        <xdr:cNvSpPr/>
      </xdr:nvSpPr>
      <xdr:spPr>
        <a:xfrm>
          <a:off x="12763500" y="163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139540</xdr:rowOff>
    </xdr:from>
    <xdr:ext cx="534377" cy="259045"/>
    <xdr:sp macro="" textlink="">
      <xdr:nvSpPr>
        <xdr:cNvPr id="726" name="テキスト ボックス 725"/>
        <xdr:cNvSpPr txBox="1"/>
      </xdr:nvSpPr>
      <xdr:spPr>
        <a:xfrm>
          <a:off x="12547111" y="160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157345</xdr:rowOff>
    </xdr:from>
    <xdr:to>
      <xdr:col>116</xdr:col>
      <xdr:colOff>63500</xdr:colOff>
      <xdr:row>79</xdr:row>
      <xdr:rowOff>37657</xdr:rowOff>
    </xdr:to>
    <xdr:cxnSp macro="">
      <xdr:nvCxnSpPr>
        <xdr:cNvPr id="870" name="直線コネクタ 869"/>
        <xdr:cNvCxnSpPr/>
      </xdr:nvCxnSpPr>
      <xdr:spPr>
        <a:xfrm flipV="1">
          <a:off x="21323300" y="13530445"/>
          <a:ext cx="8382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104234</xdr:rowOff>
    </xdr:from>
    <xdr:to>
      <xdr:col>111</xdr:col>
      <xdr:colOff>177800</xdr:colOff>
      <xdr:row>79</xdr:row>
      <xdr:rowOff>37657</xdr:rowOff>
    </xdr:to>
    <xdr:cxnSp macro="">
      <xdr:nvCxnSpPr>
        <xdr:cNvPr id="873" name="直線コネクタ 872"/>
        <xdr:cNvCxnSpPr/>
      </xdr:nvCxnSpPr>
      <xdr:spPr>
        <a:xfrm>
          <a:off x="20434300" y="13477334"/>
          <a:ext cx="889000" cy="10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104234</xdr:rowOff>
    </xdr:from>
    <xdr:to>
      <xdr:col>107</xdr:col>
      <xdr:colOff>50800</xdr:colOff>
      <xdr:row>79</xdr:row>
      <xdr:rowOff>3008</xdr:rowOff>
    </xdr:to>
    <xdr:cxnSp macro="">
      <xdr:nvCxnSpPr>
        <xdr:cNvPr id="876" name="直線コネクタ 875"/>
        <xdr:cNvCxnSpPr/>
      </xdr:nvCxnSpPr>
      <xdr:spPr>
        <a:xfrm flipV="1">
          <a:off x="19545300" y="13477334"/>
          <a:ext cx="889000" cy="7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89691</xdr:rowOff>
    </xdr:from>
    <xdr:to>
      <xdr:col>102</xdr:col>
      <xdr:colOff>114300</xdr:colOff>
      <xdr:row>79</xdr:row>
      <xdr:rowOff>3008</xdr:rowOff>
    </xdr:to>
    <xdr:cxnSp macro="">
      <xdr:nvCxnSpPr>
        <xdr:cNvPr id="879" name="直線コネクタ 878"/>
        <xdr:cNvCxnSpPr/>
      </xdr:nvCxnSpPr>
      <xdr:spPr>
        <a:xfrm>
          <a:off x="18656300" y="13462791"/>
          <a:ext cx="889000" cy="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106545</xdr:rowOff>
    </xdr:from>
    <xdr:to>
      <xdr:col>116</xdr:col>
      <xdr:colOff>114300</xdr:colOff>
      <xdr:row>79</xdr:row>
      <xdr:rowOff>36695</xdr:rowOff>
    </xdr:to>
    <xdr:sp macro="" textlink="">
      <xdr:nvSpPr>
        <xdr:cNvPr id="889" name="楕円 888"/>
        <xdr:cNvSpPr/>
      </xdr:nvSpPr>
      <xdr:spPr>
        <a:xfrm>
          <a:off x="22110700" y="134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84972</xdr:rowOff>
    </xdr:from>
    <xdr:ext cx="534377" cy="259045"/>
    <xdr:sp macro="" textlink="">
      <xdr:nvSpPr>
        <xdr:cNvPr id="890" name="繰出金該当値テキスト"/>
        <xdr:cNvSpPr txBox="1"/>
      </xdr:nvSpPr>
      <xdr:spPr>
        <a:xfrm>
          <a:off x="22212300" y="1345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158307</xdr:rowOff>
    </xdr:from>
    <xdr:to>
      <xdr:col>112</xdr:col>
      <xdr:colOff>38100</xdr:colOff>
      <xdr:row>79</xdr:row>
      <xdr:rowOff>88457</xdr:rowOff>
    </xdr:to>
    <xdr:sp macro="" textlink="">
      <xdr:nvSpPr>
        <xdr:cNvPr id="891" name="楕円 890"/>
        <xdr:cNvSpPr/>
      </xdr:nvSpPr>
      <xdr:spPr>
        <a:xfrm>
          <a:off x="21272500" y="135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79584</xdr:rowOff>
    </xdr:from>
    <xdr:ext cx="534377" cy="259045"/>
    <xdr:sp macro="" textlink="">
      <xdr:nvSpPr>
        <xdr:cNvPr id="892" name="テキスト ボックス 891"/>
        <xdr:cNvSpPr txBox="1"/>
      </xdr:nvSpPr>
      <xdr:spPr>
        <a:xfrm>
          <a:off x="21056111" y="136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53434</xdr:rowOff>
    </xdr:from>
    <xdr:to>
      <xdr:col>107</xdr:col>
      <xdr:colOff>101600</xdr:colOff>
      <xdr:row>78</xdr:row>
      <xdr:rowOff>155034</xdr:rowOff>
    </xdr:to>
    <xdr:sp macro="" textlink="">
      <xdr:nvSpPr>
        <xdr:cNvPr id="893" name="楕円 892"/>
        <xdr:cNvSpPr/>
      </xdr:nvSpPr>
      <xdr:spPr>
        <a:xfrm>
          <a:off x="20383500" y="134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146161</xdr:rowOff>
    </xdr:from>
    <xdr:ext cx="534377" cy="259045"/>
    <xdr:sp macro="" textlink="">
      <xdr:nvSpPr>
        <xdr:cNvPr id="894" name="テキスト ボックス 893"/>
        <xdr:cNvSpPr txBox="1"/>
      </xdr:nvSpPr>
      <xdr:spPr>
        <a:xfrm>
          <a:off x="20167111" y="135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123658</xdr:rowOff>
    </xdr:from>
    <xdr:to>
      <xdr:col>102</xdr:col>
      <xdr:colOff>165100</xdr:colOff>
      <xdr:row>79</xdr:row>
      <xdr:rowOff>53808</xdr:rowOff>
    </xdr:to>
    <xdr:sp macro="" textlink="">
      <xdr:nvSpPr>
        <xdr:cNvPr id="895" name="楕円 894"/>
        <xdr:cNvSpPr/>
      </xdr:nvSpPr>
      <xdr:spPr>
        <a:xfrm>
          <a:off x="19494500" y="134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44935</xdr:rowOff>
    </xdr:from>
    <xdr:ext cx="534377" cy="259045"/>
    <xdr:sp macro="" textlink="">
      <xdr:nvSpPr>
        <xdr:cNvPr id="896" name="テキスト ボックス 895"/>
        <xdr:cNvSpPr txBox="1"/>
      </xdr:nvSpPr>
      <xdr:spPr>
        <a:xfrm>
          <a:off x="19278111" y="135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38891</xdr:rowOff>
    </xdr:from>
    <xdr:to>
      <xdr:col>98</xdr:col>
      <xdr:colOff>38100</xdr:colOff>
      <xdr:row>78</xdr:row>
      <xdr:rowOff>140491</xdr:rowOff>
    </xdr:to>
    <xdr:sp macro="" textlink="">
      <xdr:nvSpPr>
        <xdr:cNvPr id="897" name="楕円 896"/>
        <xdr:cNvSpPr/>
      </xdr:nvSpPr>
      <xdr:spPr>
        <a:xfrm>
          <a:off x="18605500" y="1341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131618</xdr:rowOff>
    </xdr:from>
    <xdr:ext cx="534377" cy="259045"/>
    <xdr:sp macro="" textlink="">
      <xdr:nvSpPr>
        <xdr:cNvPr id="898" name="テキスト ボックス 897"/>
        <xdr:cNvSpPr txBox="1"/>
      </xdr:nvSpPr>
      <xdr:spPr>
        <a:xfrm>
          <a:off x="18389111" y="135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420,600</a:t>
          </a:r>
          <a:r>
            <a:rPr kumimoji="1" lang="ja-JP" altLang="ja-JP" sz="1200">
              <a:solidFill>
                <a:schemeClr val="dk1"/>
              </a:solidFill>
              <a:effectLst/>
              <a:latin typeface="+mn-lt"/>
              <a:ea typeface="+mn-ea"/>
              <a:cs typeface="+mn-cs"/>
            </a:rPr>
            <a:t>円となっている。主な構成項目では、扶助費が住民一人当たり</a:t>
          </a:r>
          <a:r>
            <a:rPr kumimoji="1" lang="en-US" altLang="ja-JP" sz="1200">
              <a:solidFill>
                <a:schemeClr val="dk1"/>
              </a:solidFill>
              <a:effectLst/>
              <a:latin typeface="+mn-lt"/>
              <a:ea typeface="+mn-ea"/>
              <a:cs typeface="+mn-cs"/>
            </a:rPr>
            <a:t>114,621</a:t>
          </a:r>
          <a:r>
            <a:rPr kumimoji="1" lang="ja-JP" altLang="ja-JP" sz="1200">
              <a:solidFill>
                <a:schemeClr val="dk1"/>
              </a:solidFill>
              <a:effectLst/>
              <a:latin typeface="+mn-lt"/>
              <a:ea typeface="+mn-ea"/>
              <a:cs typeface="+mn-cs"/>
            </a:rPr>
            <a:t>円となっており、扶助費の主なものについては、障害福祉ｻｰﾋﾞｽ給付費や教育・保育給付費などがあり、年々増加する見込となっている。</a:t>
          </a:r>
          <a:endParaRPr lang="ja-JP" altLang="ja-JP" sz="1200">
            <a:effectLst/>
          </a:endParaRPr>
        </a:p>
        <a:p>
          <a:r>
            <a:rPr kumimoji="1" lang="ja-JP" altLang="ja-JP" sz="1200">
              <a:solidFill>
                <a:schemeClr val="dk1"/>
              </a:solidFill>
              <a:effectLst/>
              <a:latin typeface="+mn-lt"/>
              <a:ea typeface="+mn-ea"/>
              <a:cs typeface="+mn-cs"/>
            </a:rPr>
            <a:t>　扶助費に次いで大きな構成項目である普通建設事業については、</a:t>
          </a:r>
          <a:r>
            <a:rPr kumimoji="1" lang="ja-JP" altLang="ja-JP" sz="1200" b="0" i="0" baseline="0">
              <a:solidFill>
                <a:schemeClr val="dk1"/>
              </a:solidFill>
              <a:effectLst/>
              <a:latin typeface="+mn-lt"/>
              <a:ea typeface="+mn-ea"/>
              <a:cs typeface="+mn-cs"/>
            </a:rPr>
            <a:t>住民一人当たり</a:t>
          </a:r>
          <a:r>
            <a:rPr kumimoji="1" lang="en-US" altLang="ja-JP" sz="1200" b="0" i="0" baseline="0">
              <a:solidFill>
                <a:schemeClr val="dk1"/>
              </a:solidFill>
              <a:effectLst/>
              <a:latin typeface="+mn-lt"/>
              <a:ea typeface="+mn-ea"/>
              <a:cs typeface="+mn-cs"/>
            </a:rPr>
            <a:t>78,652</a:t>
          </a:r>
          <a:r>
            <a:rPr kumimoji="1" lang="ja-JP" altLang="ja-JP" sz="1200" b="0" i="0" baseline="0">
              <a:solidFill>
                <a:schemeClr val="dk1"/>
              </a:solidFill>
              <a:effectLst/>
              <a:latin typeface="+mn-lt"/>
              <a:ea typeface="+mn-ea"/>
              <a:cs typeface="+mn-cs"/>
            </a:rPr>
            <a:t>円となっている。普通建設事業費の主なものについては、新庁舎建設事業や</a:t>
          </a:r>
          <a:r>
            <a:rPr kumimoji="1" lang="ja-JP" altLang="en-US" sz="1200" b="0" i="0" baseline="0">
              <a:solidFill>
                <a:schemeClr val="dk1"/>
              </a:solidFill>
              <a:effectLst/>
              <a:latin typeface="+mn-lt"/>
              <a:ea typeface="+mn-ea"/>
              <a:cs typeface="+mn-cs"/>
            </a:rPr>
            <a:t>小学校増築事業</a:t>
          </a:r>
          <a:r>
            <a:rPr kumimoji="1" lang="ja-JP" altLang="ja-JP" sz="1200" b="0" i="0" baseline="0">
              <a:solidFill>
                <a:schemeClr val="dk1"/>
              </a:solidFill>
              <a:effectLst/>
              <a:latin typeface="+mn-lt"/>
              <a:ea typeface="+mn-ea"/>
              <a:cs typeface="+mn-cs"/>
            </a:rPr>
            <a:t>などのがあり、しばらく高い水準で推移するものと見込まれる。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令和２年度までは引き続き、新庁舎建設事業及び</a:t>
          </a:r>
          <a:r>
            <a:rPr kumimoji="1" lang="ja-JP" altLang="ja-JP" sz="1200">
              <a:solidFill>
                <a:schemeClr val="dk1"/>
              </a:solidFill>
              <a:effectLst/>
              <a:latin typeface="+mn-lt"/>
              <a:ea typeface="+mn-ea"/>
              <a:cs typeface="+mn-cs"/>
            </a:rPr>
            <a:t>小学校の増築事業が予定されており、普通建設事業費が増大する見込みとなっている事から、自主財源確保の取り組みと併せて経費の削減に努める。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21,762
21,417
15.53
9,360,848
9,153,104
186,993
4,448,752
5,537,136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128270</xdr:rowOff>
    </xdr:from>
    <xdr:to>
      <xdr:col>24</xdr:col>
      <xdr:colOff>63500</xdr:colOff>
      <xdr:row>37</xdr:row>
      <xdr:rowOff>157531</xdr:rowOff>
    </xdr:to>
    <xdr:cxnSp macro="">
      <xdr:nvCxnSpPr>
        <xdr:cNvPr id="59" name="直線コネクタ 58"/>
        <xdr:cNvCxnSpPr/>
      </xdr:nvCxnSpPr>
      <xdr:spPr>
        <a:xfrm>
          <a:off x="3797300" y="6471920"/>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62890</xdr:rowOff>
    </xdr:from>
    <xdr:to>
      <xdr:col>19</xdr:col>
      <xdr:colOff>177800</xdr:colOff>
      <xdr:row>37</xdr:row>
      <xdr:rowOff>128270</xdr:rowOff>
    </xdr:to>
    <xdr:cxnSp macro="">
      <xdr:nvCxnSpPr>
        <xdr:cNvPr id="62" name="直線コネクタ 61"/>
        <xdr:cNvCxnSpPr/>
      </xdr:nvCxnSpPr>
      <xdr:spPr>
        <a:xfrm>
          <a:off x="2908300" y="6406540"/>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62890</xdr:rowOff>
    </xdr:from>
    <xdr:to>
      <xdr:col>15</xdr:col>
      <xdr:colOff>50800</xdr:colOff>
      <xdr:row>37</xdr:row>
      <xdr:rowOff>92608</xdr:rowOff>
    </xdr:to>
    <xdr:cxnSp macro="">
      <xdr:nvCxnSpPr>
        <xdr:cNvPr id="65" name="直線コネクタ 64"/>
        <xdr:cNvCxnSpPr/>
      </xdr:nvCxnSpPr>
      <xdr:spPr>
        <a:xfrm flipV="1">
          <a:off x="2019300" y="64065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128727</xdr:rowOff>
    </xdr:from>
    <xdr:to>
      <xdr:col>10</xdr:col>
      <xdr:colOff>114300</xdr:colOff>
      <xdr:row>37</xdr:row>
      <xdr:rowOff>92608</xdr:rowOff>
    </xdr:to>
    <xdr:cxnSp macro="">
      <xdr:nvCxnSpPr>
        <xdr:cNvPr id="68" name="直線コネクタ 67"/>
        <xdr:cNvCxnSpPr/>
      </xdr:nvCxnSpPr>
      <xdr:spPr>
        <a:xfrm>
          <a:off x="1130300" y="6300927"/>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106731</xdr:rowOff>
    </xdr:from>
    <xdr:to>
      <xdr:col>24</xdr:col>
      <xdr:colOff>114300</xdr:colOff>
      <xdr:row>38</xdr:row>
      <xdr:rowOff>36881</xdr:rowOff>
    </xdr:to>
    <xdr:sp macro="" textlink="">
      <xdr:nvSpPr>
        <xdr:cNvPr id="78" name="楕円 77"/>
        <xdr:cNvSpPr/>
      </xdr:nvSpPr>
      <xdr:spPr>
        <a:xfrm>
          <a:off x="45847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85158</xdr:rowOff>
    </xdr:from>
    <xdr:ext cx="469744" cy="259045"/>
    <xdr:sp macro="" textlink="">
      <xdr:nvSpPr>
        <xdr:cNvPr id="79" name="議会費該当値テキスト"/>
        <xdr:cNvSpPr txBox="1"/>
      </xdr:nvSpPr>
      <xdr:spPr>
        <a:xfrm>
          <a:off x="4686300" y="64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77470</xdr:rowOff>
    </xdr:from>
    <xdr:to>
      <xdr:col>20</xdr:col>
      <xdr:colOff>38100</xdr:colOff>
      <xdr:row>38</xdr:row>
      <xdr:rowOff>7620</xdr:rowOff>
    </xdr:to>
    <xdr:sp macro="" textlink="">
      <xdr:nvSpPr>
        <xdr:cNvPr id="80" name="楕円 79"/>
        <xdr:cNvSpPr/>
      </xdr:nvSpPr>
      <xdr:spPr>
        <a:xfrm>
          <a:off x="3746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170197</xdr:rowOff>
    </xdr:from>
    <xdr:ext cx="469744" cy="259045"/>
    <xdr:sp macro="" textlink="">
      <xdr:nvSpPr>
        <xdr:cNvPr id="81" name="テキスト ボックス 80"/>
        <xdr:cNvSpPr txBox="1"/>
      </xdr:nvSpPr>
      <xdr:spPr>
        <a:xfrm>
          <a:off x="3562428"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12090</xdr:rowOff>
    </xdr:from>
    <xdr:to>
      <xdr:col>15</xdr:col>
      <xdr:colOff>101600</xdr:colOff>
      <xdr:row>37</xdr:row>
      <xdr:rowOff>113690</xdr:rowOff>
    </xdr:to>
    <xdr:sp macro="" textlink="">
      <xdr:nvSpPr>
        <xdr:cNvPr id="82" name="楕円 81"/>
        <xdr:cNvSpPr/>
      </xdr:nvSpPr>
      <xdr:spPr>
        <a:xfrm>
          <a:off x="2857500" y="6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104817</xdr:rowOff>
    </xdr:from>
    <xdr:ext cx="469744" cy="259045"/>
    <xdr:sp macro="" textlink="">
      <xdr:nvSpPr>
        <xdr:cNvPr id="83" name="テキスト ボックス 82"/>
        <xdr:cNvSpPr txBox="1"/>
      </xdr:nvSpPr>
      <xdr:spPr>
        <a:xfrm>
          <a:off x="2673428" y="64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41808</xdr:rowOff>
    </xdr:from>
    <xdr:to>
      <xdr:col>10</xdr:col>
      <xdr:colOff>165100</xdr:colOff>
      <xdr:row>37</xdr:row>
      <xdr:rowOff>143408</xdr:rowOff>
    </xdr:to>
    <xdr:sp macro="" textlink="">
      <xdr:nvSpPr>
        <xdr:cNvPr id="84" name="楕円 83"/>
        <xdr:cNvSpPr/>
      </xdr:nvSpPr>
      <xdr:spPr>
        <a:xfrm>
          <a:off x="1968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134535</xdr:rowOff>
    </xdr:from>
    <xdr:ext cx="469744" cy="259045"/>
    <xdr:sp macro="" textlink="">
      <xdr:nvSpPr>
        <xdr:cNvPr id="85" name="テキスト ボックス 84"/>
        <xdr:cNvSpPr txBox="1"/>
      </xdr:nvSpPr>
      <xdr:spPr>
        <a:xfrm>
          <a:off x="1784428" y="647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77927</xdr:rowOff>
    </xdr:from>
    <xdr:to>
      <xdr:col>6</xdr:col>
      <xdr:colOff>38100</xdr:colOff>
      <xdr:row>37</xdr:row>
      <xdr:rowOff>8077</xdr:rowOff>
    </xdr:to>
    <xdr:sp macro="" textlink="">
      <xdr:nvSpPr>
        <xdr:cNvPr id="86" name="楕円 85"/>
        <xdr:cNvSpPr/>
      </xdr:nvSpPr>
      <xdr:spPr>
        <a:xfrm>
          <a:off x="1079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170654</xdr:rowOff>
    </xdr:from>
    <xdr:ext cx="469744" cy="259045"/>
    <xdr:sp macro="" textlink="">
      <xdr:nvSpPr>
        <xdr:cNvPr id="87" name="テキスト ボックス 86"/>
        <xdr:cNvSpPr txBox="1"/>
      </xdr:nvSpPr>
      <xdr:spPr>
        <a:xfrm>
          <a:off x="895428" y="634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124087</xdr:rowOff>
    </xdr:from>
    <xdr:to>
      <xdr:col>24</xdr:col>
      <xdr:colOff>63500</xdr:colOff>
      <xdr:row>56</xdr:row>
      <xdr:rowOff>137675</xdr:rowOff>
    </xdr:to>
    <xdr:cxnSp macro="">
      <xdr:nvCxnSpPr>
        <xdr:cNvPr id="114" name="直線コネクタ 113"/>
        <xdr:cNvCxnSpPr/>
      </xdr:nvCxnSpPr>
      <xdr:spPr>
        <a:xfrm>
          <a:off x="3797300" y="9725287"/>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124087</xdr:rowOff>
    </xdr:from>
    <xdr:to>
      <xdr:col>19</xdr:col>
      <xdr:colOff>177800</xdr:colOff>
      <xdr:row>56</xdr:row>
      <xdr:rowOff>170026</xdr:rowOff>
    </xdr:to>
    <xdr:cxnSp macro="">
      <xdr:nvCxnSpPr>
        <xdr:cNvPr id="117" name="直線コネクタ 116"/>
        <xdr:cNvCxnSpPr/>
      </xdr:nvCxnSpPr>
      <xdr:spPr>
        <a:xfrm flipV="1">
          <a:off x="2908300" y="9725287"/>
          <a:ext cx="889000" cy="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170026</xdr:rowOff>
    </xdr:from>
    <xdr:to>
      <xdr:col>15</xdr:col>
      <xdr:colOff>50800</xdr:colOff>
      <xdr:row>57</xdr:row>
      <xdr:rowOff>76767</xdr:rowOff>
    </xdr:to>
    <xdr:cxnSp macro="">
      <xdr:nvCxnSpPr>
        <xdr:cNvPr id="120" name="直線コネクタ 119"/>
        <xdr:cNvCxnSpPr/>
      </xdr:nvCxnSpPr>
      <xdr:spPr>
        <a:xfrm flipV="1">
          <a:off x="2019300" y="9771226"/>
          <a:ext cx="889000" cy="7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49952</xdr:rowOff>
    </xdr:from>
    <xdr:to>
      <xdr:col>10</xdr:col>
      <xdr:colOff>114300</xdr:colOff>
      <xdr:row>57</xdr:row>
      <xdr:rowOff>76767</xdr:rowOff>
    </xdr:to>
    <xdr:cxnSp macro="">
      <xdr:nvCxnSpPr>
        <xdr:cNvPr id="123" name="直線コネクタ 122"/>
        <xdr:cNvCxnSpPr/>
      </xdr:nvCxnSpPr>
      <xdr:spPr>
        <a:xfrm>
          <a:off x="1130300" y="9651152"/>
          <a:ext cx="889000" cy="1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86875</xdr:rowOff>
    </xdr:from>
    <xdr:to>
      <xdr:col>24</xdr:col>
      <xdr:colOff>114300</xdr:colOff>
      <xdr:row>57</xdr:row>
      <xdr:rowOff>17025</xdr:rowOff>
    </xdr:to>
    <xdr:sp macro="" textlink="">
      <xdr:nvSpPr>
        <xdr:cNvPr id="133" name="楕円 132"/>
        <xdr:cNvSpPr/>
      </xdr:nvSpPr>
      <xdr:spPr>
        <a:xfrm>
          <a:off x="4584700" y="96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65302</xdr:rowOff>
    </xdr:from>
    <xdr:ext cx="534377" cy="259045"/>
    <xdr:sp macro="" textlink="">
      <xdr:nvSpPr>
        <xdr:cNvPr id="134" name="総務費該当値テキスト"/>
        <xdr:cNvSpPr txBox="1"/>
      </xdr:nvSpPr>
      <xdr:spPr>
        <a:xfrm>
          <a:off x="4686300" y="96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73287</xdr:rowOff>
    </xdr:from>
    <xdr:to>
      <xdr:col>20</xdr:col>
      <xdr:colOff>38100</xdr:colOff>
      <xdr:row>57</xdr:row>
      <xdr:rowOff>3437</xdr:rowOff>
    </xdr:to>
    <xdr:sp macro="" textlink="">
      <xdr:nvSpPr>
        <xdr:cNvPr id="135" name="楕円 134"/>
        <xdr:cNvSpPr/>
      </xdr:nvSpPr>
      <xdr:spPr>
        <a:xfrm>
          <a:off x="37465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166014</xdr:rowOff>
    </xdr:from>
    <xdr:ext cx="534377" cy="259045"/>
    <xdr:sp macro="" textlink="">
      <xdr:nvSpPr>
        <xdr:cNvPr id="136" name="テキスト ボックス 135"/>
        <xdr:cNvSpPr txBox="1"/>
      </xdr:nvSpPr>
      <xdr:spPr>
        <a:xfrm>
          <a:off x="3530111" y="9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119226</xdr:rowOff>
    </xdr:from>
    <xdr:to>
      <xdr:col>15</xdr:col>
      <xdr:colOff>101600</xdr:colOff>
      <xdr:row>57</xdr:row>
      <xdr:rowOff>49376</xdr:rowOff>
    </xdr:to>
    <xdr:sp macro="" textlink="">
      <xdr:nvSpPr>
        <xdr:cNvPr id="137" name="楕円 136"/>
        <xdr:cNvSpPr/>
      </xdr:nvSpPr>
      <xdr:spPr>
        <a:xfrm>
          <a:off x="2857500" y="97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40503</xdr:rowOff>
    </xdr:from>
    <xdr:ext cx="534377" cy="259045"/>
    <xdr:sp macro="" textlink="">
      <xdr:nvSpPr>
        <xdr:cNvPr id="138" name="テキスト ボックス 137"/>
        <xdr:cNvSpPr txBox="1"/>
      </xdr:nvSpPr>
      <xdr:spPr>
        <a:xfrm>
          <a:off x="2641111" y="98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25967</xdr:rowOff>
    </xdr:from>
    <xdr:to>
      <xdr:col>10</xdr:col>
      <xdr:colOff>165100</xdr:colOff>
      <xdr:row>57</xdr:row>
      <xdr:rowOff>127567</xdr:rowOff>
    </xdr:to>
    <xdr:sp macro="" textlink="">
      <xdr:nvSpPr>
        <xdr:cNvPr id="139" name="楕円 138"/>
        <xdr:cNvSpPr/>
      </xdr:nvSpPr>
      <xdr:spPr>
        <a:xfrm>
          <a:off x="1968500" y="97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118694</xdr:rowOff>
    </xdr:from>
    <xdr:ext cx="534377" cy="259045"/>
    <xdr:sp macro="" textlink="">
      <xdr:nvSpPr>
        <xdr:cNvPr id="140" name="テキスト ボックス 139"/>
        <xdr:cNvSpPr txBox="1"/>
      </xdr:nvSpPr>
      <xdr:spPr>
        <a:xfrm>
          <a:off x="1752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170602</xdr:rowOff>
    </xdr:from>
    <xdr:to>
      <xdr:col>6</xdr:col>
      <xdr:colOff>38100</xdr:colOff>
      <xdr:row>56</xdr:row>
      <xdr:rowOff>100752</xdr:rowOff>
    </xdr:to>
    <xdr:sp macro="" textlink="">
      <xdr:nvSpPr>
        <xdr:cNvPr id="141" name="楕円 140"/>
        <xdr:cNvSpPr/>
      </xdr:nvSpPr>
      <xdr:spPr>
        <a:xfrm>
          <a:off x="1079500" y="96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117279</xdr:rowOff>
    </xdr:from>
    <xdr:ext cx="534377" cy="259045"/>
    <xdr:sp macro="" textlink="">
      <xdr:nvSpPr>
        <xdr:cNvPr id="142" name="テキスト ボックス 141"/>
        <xdr:cNvSpPr txBox="1"/>
      </xdr:nvSpPr>
      <xdr:spPr>
        <a:xfrm>
          <a:off x="863111" y="937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134105</xdr:rowOff>
    </xdr:from>
    <xdr:to>
      <xdr:col>24</xdr:col>
      <xdr:colOff>63500</xdr:colOff>
      <xdr:row>75</xdr:row>
      <xdr:rowOff>64850</xdr:rowOff>
    </xdr:to>
    <xdr:cxnSp macro="">
      <xdr:nvCxnSpPr>
        <xdr:cNvPr id="174" name="直線コネクタ 173"/>
        <xdr:cNvCxnSpPr/>
      </xdr:nvCxnSpPr>
      <xdr:spPr>
        <a:xfrm flipV="1">
          <a:off x="3797300" y="12649955"/>
          <a:ext cx="838200" cy="27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64850</xdr:rowOff>
    </xdr:from>
    <xdr:to>
      <xdr:col>19</xdr:col>
      <xdr:colOff>177800</xdr:colOff>
      <xdr:row>75</xdr:row>
      <xdr:rowOff>111952</xdr:rowOff>
    </xdr:to>
    <xdr:cxnSp macro="">
      <xdr:nvCxnSpPr>
        <xdr:cNvPr id="177" name="直線コネクタ 176"/>
        <xdr:cNvCxnSpPr/>
      </xdr:nvCxnSpPr>
      <xdr:spPr>
        <a:xfrm flipV="1">
          <a:off x="2908300" y="12923600"/>
          <a:ext cx="8890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111952</xdr:rowOff>
    </xdr:from>
    <xdr:to>
      <xdr:col>15</xdr:col>
      <xdr:colOff>50800</xdr:colOff>
      <xdr:row>76</xdr:row>
      <xdr:rowOff>169842</xdr:rowOff>
    </xdr:to>
    <xdr:cxnSp macro="">
      <xdr:nvCxnSpPr>
        <xdr:cNvPr id="180" name="直線コネクタ 179"/>
        <xdr:cNvCxnSpPr/>
      </xdr:nvCxnSpPr>
      <xdr:spPr>
        <a:xfrm flipV="1">
          <a:off x="2019300" y="12970702"/>
          <a:ext cx="889000" cy="22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109525</xdr:rowOff>
    </xdr:from>
    <xdr:to>
      <xdr:col>10</xdr:col>
      <xdr:colOff>114300</xdr:colOff>
      <xdr:row>76</xdr:row>
      <xdr:rowOff>169842</xdr:rowOff>
    </xdr:to>
    <xdr:cxnSp macro="">
      <xdr:nvCxnSpPr>
        <xdr:cNvPr id="183" name="直線コネクタ 182"/>
        <xdr:cNvCxnSpPr/>
      </xdr:nvCxnSpPr>
      <xdr:spPr>
        <a:xfrm>
          <a:off x="1130300" y="13139725"/>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83305</xdr:rowOff>
    </xdr:from>
    <xdr:to>
      <xdr:col>24</xdr:col>
      <xdr:colOff>114300</xdr:colOff>
      <xdr:row>74</xdr:row>
      <xdr:rowOff>13455</xdr:rowOff>
    </xdr:to>
    <xdr:sp macro="" textlink="">
      <xdr:nvSpPr>
        <xdr:cNvPr id="193" name="楕円 192"/>
        <xdr:cNvSpPr/>
      </xdr:nvSpPr>
      <xdr:spPr>
        <a:xfrm>
          <a:off x="4584700" y="125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106182</xdr:rowOff>
    </xdr:from>
    <xdr:ext cx="599010" cy="259045"/>
    <xdr:sp macro="" textlink="">
      <xdr:nvSpPr>
        <xdr:cNvPr id="194" name="民生費該当値テキスト"/>
        <xdr:cNvSpPr txBox="1"/>
      </xdr:nvSpPr>
      <xdr:spPr>
        <a:xfrm>
          <a:off x="4686300" y="124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14050</xdr:rowOff>
    </xdr:from>
    <xdr:to>
      <xdr:col>20</xdr:col>
      <xdr:colOff>38100</xdr:colOff>
      <xdr:row>75</xdr:row>
      <xdr:rowOff>115650</xdr:rowOff>
    </xdr:to>
    <xdr:sp macro="" textlink="">
      <xdr:nvSpPr>
        <xdr:cNvPr id="195" name="楕円 194"/>
        <xdr:cNvSpPr/>
      </xdr:nvSpPr>
      <xdr:spPr>
        <a:xfrm>
          <a:off x="3746500" y="12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132177</xdr:rowOff>
    </xdr:from>
    <xdr:ext cx="599010" cy="259045"/>
    <xdr:sp macro="" textlink="">
      <xdr:nvSpPr>
        <xdr:cNvPr id="196" name="テキスト ボックス 195"/>
        <xdr:cNvSpPr txBox="1"/>
      </xdr:nvSpPr>
      <xdr:spPr>
        <a:xfrm>
          <a:off x="3497795" y="1264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61152</xdr:rowOff>
    </xdr:from>
    <xdr:to>
      <xdr:col>15</xdr:col>
      <xdr:colOff>101600</xdr:colOff>
      <xdr:row>75</xdr:row>
      <xdr:rowOff>162753</xdr:rowOff>
    </xdr:to>
    <xdr:sp macro="" textlink="">
      <xdr:nvSpPr>
        <xdr:cNvPr id="197" name="楕円 196"/>
        <xdr:cNvSpPr/>
      </xdr:nvSpPr>
      <xdr:spPr>
        <a:xfrm>
          <a:off x="2857500" y="12919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7829</xdr:rowOff>
    </xdr:from>
    <xdr:ext cx="599010" cy="259045"/>
    <xdr:sp macro="" textlink="">
      <xdr:nvSpPr>
        <xdr:cNvPr id="198" name="テキスト ボックス 197"/>
        <xdr:cNvSpPr txBox="1"/>
      </xdr:nvSpPr>
      <xdr:spPr>
        <a:xfrm>
          <a:off x="2608795" y="1269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119042</xdr:rowOff>
    </xdr:from>
    <xdr:to>
      <xdr:col>10</xdr:col>
      <xdr:colOff>165100</xdr:colOff>
      <xdr:row>77</xdr:row>
      <xdr:rowOff>49192</xdr:rowOff>
    </xdr:to>
    <xdr:sp macro="" textlink="">
      <xdr:nvSpPr>
        <xdr:cNvPr id="199" name="楕円 198"/>
        <xdr:cNvSpPr/>
      </xdr:nvSpPr>
      <xdr:spPr>
        <a:xfrm>
          <a:off x="1968500" y="131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40319</xdr:rowOff>
    </xdr:from>
    <xdr:ext cx="599010" cy="259045"/>
    <xdr:sp macro="" textlink="">
      <xdr:nvSpPr>
        <xdr:cNvPr id="200" name="テキスト ボックス 199"/>
        <xdr:cNvSpPr txBox="1"/>
      </xdr:nvSpPr>
      <xdr:spPr>
        <a:xfrm>
          <a:off x="1719795" y="132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58725</xdr:rowOff>
    </xdr:from>
    <xdr:to>
      <xdr:col>6</xdr:col>
      <xdr:colOff>38100</xdr:colOff>
      <xdr:row>76</xdr:row>
      <xdr:rowOff>160325</xdr:rowOff>
    </xdr:to>
    <xdr:sp macro="" textlink="">
      <xdr:nvSpPr>
        <xdr:cNvPr id="201" name="楕円 200"/>
        <xdr:cNvSpPr/>
      </xdr:nvSpPr>
      <xdr:spPr>
        <a:xfrm>
          <a:off x="1079500" y="13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5402</xdr:rowOff>
    </xdr:from>
    <xdr:ext cx="599010" cy="259045"/>
    <xdr:sp macro="" textlink="">
      <xdr:nvSpPr>
        <xdr:cNvPr id="202" name="テキスト ボックス 201"/>
        <xdr:cNvSpPr txBox="1"/>
      </xdr:nvSpPr>
      <xdr:spPr>
        <a:xfrm>
          <a:off x="830795" y="1286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80673</xdr:rowOff>
    </xdr:from>
    <xdr:to>
      <xdr:col>24</xdr:col>
      <xdr:colOff>63500</xdr:colOff>
      <xdr:row>98</xdr:row>
      <xdr:rowOff>88069</xdr:rowOff>
    </xdr:to>
    <xdr:cxnSp macro="">
      <xdr:nvCxnSpPr>
        <xdr:cNvPr id="234" name="直線コネクタ 233"/>
        <xdr:cNvCxnSpPr/>
      </xdr:nvCxnSpPr>
      <xdr:spPr>
        <a:xfrm flipV="1">
          <a:off x="3797300" y="16882773"/>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86534</xdr:rowOff>
    </xdr:from>
    <xdr:to>
      <xdr:col>19</xdr:col>
      <xdr:colOff>177800</xdr:colOff>
      <xdr:row>98</xdr:row>
      <xdr:rowOff>88069</xdr:rowOff>
    </xdr:to>
    <xdr:cxnSp macro="">
      <xdr:nvCxnSpPr>
        <xdr:cNvPr id="237" name="直線コネクタ 236"/>
        <xdr:cNvCxnSpPr/>
      </xdr:nvCxnSpPr>
      <xdr:spPr>
        <a:xfrm>
          <a:off x="2908300" y="1688863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86534</xdr:rowOff>
    </xdr:from>
    <xdr:to>
      <xdr:col>15</xdr:col>
      <xdr:colOff>50800</xdr:colOff>
      <xdr:row>98</xdr:row>
      <xdr:rowOff>101361</xdr:rowOff>
    </xdr:to>
    <xdr:cxnSp macro="">
      <xdr:nvCxnSpPr>
        <xdr:cNvPr id="240" name="直線コネクタ 239"/>
        <xdr:cNvCxnSpPr/>
      </xdr:nvCxnSpPr>
      <xdr:spPr>
        <a:xfrm flipV="1">
          <a:off x="2019300" y="1688863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101361</xdr:rowOff>
    </xdr:from>
    <xdr:to>
      <xdr:col>10</xdr:col>
      <xdr:colOff>114300</xdr:colOff>
      <xdr:row>98</xdr:row>
      <xdr:rowOff>127192</xdr:rowOff>
    </xdr:to>
    <xdr:cxnSp macro="">
      <xdr:nvCxnSpPr>
        <xdr:cNvPr id="243" name="直線コネクタ 242"/>
        <xdr:cNvCxnSpPr/>
      </xdr:nvCxnSpPr>
      <xdr:spPr>
        <a:xfrm flipV="1">
          <a:off x="1130300" y="1690346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29873</xdr:rowOff>
    </xdr:from>
    <xdr:to>
      <xdr:col>24</xdr:col>
      <xdr:colOff>114300</xdr:colOff>
      <xdr:row>98</xdr:row>
      <xdr:rowOff>131473</xdr:rowOff>
    </xdr:to>
    <xdr:sp macro="" textlink="">
      <xdr:nvSpPr>
        <xdr:cNvPr id="253" name="楕円 252"/>
        <xdr:cNvSpPr/>
      </xdr:nvSpPr>
      <xdr:spPr>
        <a:xfrm>
          <a:off x="4584700" y="16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8300</xdr:rowOff>
    </xdr:from>
    <xdr:ext cx="534377" cy="259045"/>
    <xdr:sp macro="" textlink="">
      <xdr:nvSpPr>
        <xdr:cNvPr id="254" name="衛生費該当値テキスト"/>
        <xdr:cNvSpPr txBox="1"/>
      </xdr:nvSpPr>
      <xdr:spPr>
        <a:xfrm>
          <a:off x="4686300" y="168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37269</xdr:rowOff>
    </xdr:from>
    <xdr:to>
      <xdr:col>20</xdr:col>
      <xdr:colOff>38100</xdr:colOff>
      <xdr:row>98</xdr:row>
      <xdr:rowOff>138869</xdr:rowOff>
    </xdr:to>
    <xdr:sp macro="" textlink="">
      <xdr:nvSpPr>
        <xdr:cNvPr id="255" name="楕円 254"/>
        <xdr:cNvSpPr/>
      </xdr:nvSpPr>
      <xdr:spPr>
        <a:xfrm>
          <a:off x="3746500" y="168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129996</xdr:rowOff>
    </xdr:from>
    <xdr:ext cx="534377" cy="259045"/>
    <xdr:sp macro="" textlink="">
      <xdr:nvSpPr>
        <xdr:cNvPr id="256" name="テキスト ボックス 255"/>
        <xdr:cNvSpPr txBox="1"/>
      </xdr:nvSpPr>
      <xdr:spPr>
        <a:xfrm>
          <a:off x="3530111" y="169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35734</xdr:rowOff>
    </xdr:from>
    <xdr:to>
      <xdr:col>15</xdr:col>
      <xdr:colOff>101600</xdr:colOff>
      <xdr:row>98</xdr:row>
      <xdr:rowOff>137334</xdr:rowOff>
    </xdr:to>
    <xdr:sp macro="" textlink="">
      <xdr:nvSpPr>
        <xdr:cNvPr id="257" name="楕円 256"/>
        <xdr:cNvSpPr/>
      </xdr:nvSpPr>
      <xdr:spPr>
        <a:xfrm>
          <a:off x="2857500" y="168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128461</xdr:rowOff>
    </xdr:from>
    <xdr:ext cx="534377" cy="259045"/>
    <xdr:sp macro="" textlink="">
      <xdr:nvSpPr>
        <xdr:cNvPr id="258" name="テキスト ボックス 257"/>
        <xdr:cNvSpPr txBox="1"/>
      </xdr:nvSpPr>
      <xdr:spPr>
        <a:xfrm>
          <a:off x="2641111" y="169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50561</xdr:rowOff>
    </xdr:from>
    <xdr:to>
      <xdr:col>10</xdr:col>
      <xdr:colOff>165100</xdr:colOff>
      <xdr:row>98</xdr:row>
      <xdr:rowOff>152161</xdr:rowOff>
    </xdr:to>
    <xdr:sp macro="" textlink="">
      <xdr:nvSpPr>
        <xdr:cNvPr id="259" name="楕円 258"/>
        <xdr:cNvSpPr/>
      </xdr:nvSpPr>
      <xdr:spPr>
        <a:xfrm>
          <a:off x="1968500" y="168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143288</xdr:rowOff>
    </xdr:from>
    <xdr:ext cx="534377" cy="259045"/>
    <xdr:sp macro="" textlink="">
      <xdr:nvSpPr>
        <xdr:cNvPr id="260" name="テキスト ボックス 259"/>
        <xdr:cNvSpPr txBox="1"/>
      </xdr:nvSpPr>
      <xdr:spPr>
        <a:xfrm>
          <a:off x="1752111" y="169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76392</xdr:rowOff>
    </xdr:from>
    <xdr:to>
      <xdr:col>6</xdr:col>
      <xdr:colOff>38100</xdr:colOff>
      <xdr:row>99</xdr:row>
      <xdr:rowOff>6542</xdr:rowOff>
    </xdr:to>
    <xdr:sp macro="" textlink="">
      <xdr:nvSpPr>
        <xdr:cNvPr id="261" name="楕円 260"/>
        <xdr:cNvSpPr/>
      </xdr:nvSpPr>
      <xdr:spPr>
        <a:xfrm>
          <a:off x="1079500" y="168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169119</xdr:rowOff>
    </xdr:from>
    <xdr:ext cx="534377" cy="259045"/>
    <xdr:sp macro="" textlink="">
      <xdr:nvSpPr>
        <xdr:cNvPr id="262" name="テキスト ボックス 261"/>
        <xdr:cNvSpPr txBox="1"/>
      </xdr:nvSpPr>
      <xdr:spPr>
        <a:xfrm>
          <a:off x="863111" y="169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99238</xdr:rowOff>
    </xdr:from>
    <xdr:to>
      <xdr:col>55</xdr:col>
      <xdr:colOff>0</xdr:colOff>
      <xdr:row>38</xdr:row>
      <xdr:rowOff>100152</xdr:rowOff>
    </xdr:to>
    <xdr:cxnSp macro="">
      <xdr:nvCxnSpPr>
        <xdr:cNvPr id="289" name="直線コネクタ 288"/>
        <xdr:cNvCxnSpPr/>
      </xdr:nvCxnSpPr>
      <xdr:spPr>
        <a:xfrm>
          <a:off x="9639300" y="661433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98095</xdr:rowOff>
    </xdr:from>
    <xdr:to>
      <xdr:col>50</xdr:col>
      <xdr:colOff>114300</xdr:colOff>
      <xdr:row>38</xdr:row>
      <xdr:rowOff>99238</xdr:rowOff>
    </xdr:to>
    <xdr:cxnSp macro="">
      <xdr:nvCxnSpPr>
        <xdr:cNvPr id="292" name="直線コネクタ 291"/>
        <xdr:cNvCxnSpPr/>
      </xdr:nvCxnSpPr>
      <xdr:spPr>
        <a:xfrm>
          <a:off x="8750300" y="661319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97180</xdr:rowOff>
    </xdr:from>
    <xdr:to>
      <xdr:col>45</xdr:col>
      <xdr:colOff>177800</xdr:colOff>
      <xdr:row>38</xdr:row>
      <xdr:rowOff>98095</xdr:rowOff>
    </xdr:to>
    <xdr:cxnSp macro="">
      <xdr:nvCxnSpPr>
        <xdr:cNvPr id="295" name="直線コネクタ 294"/>
        <xdr:cNvCxnSpPr/>
      </xdr:nvCxnSpPr>
      <xdr:spPr>
        <a:xfrm>
          <a:off x="7861300" y="66122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95123</xdr:rowOff>
    </xdr:from>
    <xdr:to>
      <xdr:col>41</xdr:col>
      <xdr:colOff>50800</xdr:colOff>
      <xdr:row>38</xdr:row>
      <xdr:rowOff>97180</xdr:rowOff>
    </xdr:to>
    <xdr:cxnSp macro="">
      <xdr:nvCxnSpPr>
        <xdr:cNvPr id="298" name="直線コネクタ 297"/>
        <xdr:cNvCxnSpPr/>
      </xdr:nvCxnSpPr>
      <xdr:spPr>
        <a:xfrm>
          <a:off x="6972300" y="661022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49352</xdr:rowOff>
    </xdr:from>
    <xdr:to>
      <xdr:col>55</xdr:col>
      <xdr:colOff>50800</xdr:colOff>
      <xdr:row>38</xdr:row>
      <xdr:rowOff>150952</xdr:rowOff>
    </xdr:to>
    <xdr:sp macro="" textlink="">
      <xdr:nvSpPr>
        <xdr:cNvPr id="308" name="楕円 307"/>
        <xdr:cNvSpPr/>
      </xdr:nvSpPr>
      <xdr:spPr>
        <a:xfrm>
          <a:off x="104267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135729</xdr:rowOff>
    </xdr:from>
    <xdr:ext cx="378565" cy="259045"/>
    <xdr:sp macro="" textlink="">
      <xdr:nvSpPr>
        <xdr:cNvPr id="309" name="労働費該当値テキスト"/>
        <xdr:cNvSpPr txBox="1"/>
      </xdr:nvSpPr>
      <xdr:spPr>
        <a:xfrm>
          <a:off x="10528300" y="64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48438</xdr:rowOff>
    </xdr:from>
    <xdr:to>
      <xdr:col>50</xdr:col>
      <xdr:colOff>165100</xdr:colOff>
      <xdr:row>38</xdr:row>
      <xdr:rowOff>150038</xdr:rowOff>
    </xdr:to>
    <xdr:sp macro="" textlink="">
      <xdr:nvSpPr>
        <xdr:cNvPr id="310" name="楕円 309"/>
        <xdr:cNvSpPr/>
      </xdr:nvSpPr>
      <xdr:spPr>
        <a:xfrm>
          <a:off x="9588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141165</xdr:rowOff>
    </xdr:from>
    <xdr:ext cx="378565" cy="259045"/>
    <xdr:sp macro="" textlink="">
      <xdr:nvSpPr>
        <xdr:cNvPr id="311" name="テキスト ボックス 310"/>
        <xdr:cNvSpPr txBox="1"/>
      </xdr:nvSpPr>
      <xdr:spPr>
        <a:xfrm>
          <a:off x="9450017" y="66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47295</xdr:rowOff>
    </xdr:from>
    <xdr:to>
      <xdr:col>46</xdr:col>
      <xdr:colOff>38100</xdr:colOff>
      <xdr:row>38</xdr:row>
      <xdr:rowOff>148895</xdr:rowOff>
    </xdr:to>
    <xdr:sp macro="" textlink="">
      <xdr:nvSpPr>
        <xdr:cNvPr id="312" name="楕円 311"/>
        <xdr:cNvSpPr/>
      </xdr:nvSpPr>
      <xdr:spPr>
        <a:xfrm>
          <a:off x="8699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140022</xdr:rowOff>
    </xdr:from>
    <xdr:ext cx="378565" cy="259045"/>
    <xdr:sp macro="" textlink="">
      <xdr:nvSpPr>
        <xdr:cNvPr id="313" name="テキスト ボックス 312"/>
        <xdr:cNvSpPr txBox="1"/>
      </xdr:nvSpPr>
      <xdr:spPr>
        <a:xfrm>
          <a:off x="8561017" y="665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46380</xdr:rowOff>
    </xdr:from>
    <xdr:to>
      <xdr:col>41</xdr:col>
      <xdr:colOff>101600</xdr:colOff>
      <xdr:row>38</xdr:row>
      <xdr:rowOff>147980</xdr:rowOff>
    </xdr:to>
    <xdr:sp macro="" textlink="">
      <xdr:nvSpPr>
        <xdr:cNvPr id="314" name="楕円 313"/>
        <xdr:cNvSpPr/>
      </xdr:nvSpPr>
      <xdr:spPr>
        <a:xfrm>
          <a:off x="7810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139107</xdr:rowOff>
    </xdr:from>
    <xdr:ext cx="378565" cy="259045"/>
    <xdr:sp macro="" textlink="">
      <xdr:nvSpPr>
        <xdr:cNvPr id="315" name="テキスト ボックス 314"/>
        <xdr:cNvSpPr txBox="1"/>
      </xdr:nvSpPr>
      <xdr:spPr>
        <a:xfrm>
          <a:off x="7672017" y="665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44323</xdr:rowOff>
    </xdr:from>
    <xdr:to>
      <xdr:col>36</xdr:col>
      <xdr:colOff>165100</xdr:colOff>
      <xdr:row>38</xdr:row>
      <xdr:rowOff>145923</xdr:rowOff>
    </xdr:to>
    <xdr:sp macro="" textlink="">
      <xdr:nvSpPr>
        <xdr:cNvPr id="316" name="楕円 315"/>
        <xdr:cNvSpPr/>
      </xdr:nvSpPr>
      <xdr:spPr>
        <a:xfrm>
          <a:off x="6921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137050</xdr:rowOff>
    </xdr:from>
    <xdr:ext cx="378565" cy="259045"/>
    <xdr:sp macro="" textlink="">
      <xdr:nvSpPr>
        <xdr:cNvPr id="317" name="テキスト ボックス 316"/>
        <xdr:cNvSpPr txBox="1"/>
      </xdr:nvSpPr>
      <xdr:spPr>
        <a:xfrm>
          <a:off x="6783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69114</xdr:rowOff>
    </xdr:from>
    <xdr:to>
      <xdr:col>55</xdr:col>
      <xdr:colOff>0</xdr:colOff>
      <xdr:row>58</xdr:row>
      <xdr:rowOff>111951</xdr:rowOff>
    </xdr:to>
    <xdr:cxnSp macro="">
      <xdr:nvCxnSpPr>
        <xdr:cNvPr id="346" name="直線コネクタ 345"/>
        <xdr:cNvCxnSpPr/>
      </xdr:nvCxnSpPr>
      <xdr:spPr>
        <a:xfrm flipV="1">
          <a:off x="9639300" y="10013214"/>
          <a:ext cx="8382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111951</xdr:rowOff>
    </xdr:from>
    <xdr:to>
      <xdr:col>50</xdr:col>
      <xdr:colOff>114300</xdr:colOff>
      <xdr:row>58</xdr:row>
      <xdr:rowOff>135484</xdr:rowOff>
    </xdr:to>
    <xdr:cxnSp macro="">
      <xdr:nvCxnSpPr>
        <xdr:cNvPr id="349" name="直線コネクタ 348"/>
        <xdr:cNvCxnSpPr/>
      </xdr:nvCxnSpPr>
      <xdr:spPr>
        <a:xfrm flipV="1">
          <a:off x="8750300" y="10056051"/>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108052</xdr:rowOff>
    </xdr:from>
    <xdr:to>
      <xdr:col>45</xdr:col>
      <xdr:colOff>177800</xdr:colOff>
      <xdr:row>58</xdr:row>
      <xdr:rowOff>135484</xdr:rowOff>
    </xdr:to>
    <xdr:cxnSp macro="">
      <xdr:nvCxnSpPr>
        <xdr:cNvPr id="352" name="直線コネクタ 351"/>
        <xdr:cNvCxnSpPr/>
      </xdr:nvCxnSpPr>
      <xdr:spPr>
        <a:xfrm>
          <a:off x="7861300" y="10052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83236</xdr:rowOff>
    </xdr:from>
    <xdr:to>
      <xdr:col>41</xdr:col>
      <xdr:colOff>50800</xdr:colOff>
      <xdr:row>58</xdr:row>
      <xdr:rowOff>108052</xdr:rowOff>
    </xdr:to>
    <xdr:cxnSp macro="">
      <xdr:nvCxnSpPr>
        <xdr:cNvPr id="355" name="直線コネクタ 354"/>
        <xdr:cNvCxnSpPr/>
      </xdr:nvCxnSpPr>
      <xdr:spPr>
        <a:xfrm>
          <a:off x="6972300" y="10027336"/>
          <a:ext cx="889000" cy="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18314</xdr:rowOff>
    </xdr:from>
    <xdr:to>
      <xdr:col>55</xdr:col>
      <xdr:colOff>50800</xdr:colOff>
      <xdr:row>58</xdr:row>
      <xdr:rowOff>119914</xdr:rowOff>
    </xdr:to>
    <xdr:sp macro="" textlink="">
      <xdr:nvSpPr>
        <xdr:cNvPr id="365" name="楕円 364"/>
        <xdr:cNvSpPr/>
      </xdr:nvSpPr>
      <xdr:spPr>
        <a:xfrm>
          <a:off x="10426700" y="99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168191</xdr:rowOff>
    </xdr:from>
    <xdr:ext cx="534377" cy="259045"/>
    <xdr:sp macro="" textlink="">
      <xdr:nvSpPr>
        <xdr:cNvPr id="366" name="農林水産業費該当値テキスト"/>
        <xdr:cNvSpPr txBox="1"/>
      </xdr:nvSpPr>
      <xdr:spPr>
        <a:xfrm>
          <a:off x="10528300" y="9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61151</xdr:rowOff>
    </xdr:from>
    <xdr:to>
      <xdr:col>50</xdr:col>
      <xdr:colOff>165100</xdr:colOff>
      <xdr:row>58</xdr:row>
      <xdr:rowOff>162751</xdr:rowOff>
    </xdr:to>
    <xdr:sp macro="" textlink="">
      <xdr:nvSpPr>
        <xdr:cNvPr id="367" name="楕円 366"/>
        <xdr:cNvSpPr/>
      </xdr:nvSpPr>
      <xdr:spPr>
        <a:xfrm>
          <a:off x="9588500" y="10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153878</xdr:rowOff>
    </xdr:from>
    <xdr:ext cx="469744" cy="259045"/>
    <xdr:sp macro="" textlink="">
      <xdr:nvSpPr>
        <xdr:cNvPr id="368" name="テキスト ボックス 367"/>
        <xdr:cNvSpPr txBox="1"/>
      </xdr:nvSpPr>
      <xdr:spPr>
        <a:xfrm>
          <a:off x="9404428" y="100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84684</xdr:rowOff>
    </xdr:from>
    <xdr:to>
      <xdr:col>46</xdr:col>
      <xdr:colOff>38100</xdr:colOff>
      <xdr:row>59</xdr:row>
      <xdr:rowOff>14834</xdr:rowOff>
    </xdr:to>
    <xdr:sp macro="" textlink="">
      <xdr:nvSpPr>
        <xdr:cNvPr id="369" name="楕円 368"/>
        <xdr:cNvSpPr/>
      </xdr:nvSpPr>
      <xdr:spPr>
        <a:xfrm>
          <a:off x="8699500" y="100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5961</xdr:rowOff>
    </xdr:from>
    <xdr:ext cx="469744" cy="259045"/>
    <xdr:sp macro="" textlink="">
      <xdr:nvSpPr>
        <xdr:cNvPr id="370" name="テキスト ボックス 369"/>
        <xdr:cNvSpPr txBox="1"/>
      </xdr:nvSpPr>
      <xdr:spPr>
        <a:xfrm>
          <a:off x="8515428" y="1012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57252</xdr:rowOff>
    </xdr:from>
    <xdr:to>
      <xdr:col>41</xdr:col>
      <xdr:colOff>101600</xdr:colOff>
      <xdr:row>58</xdr:row>
      <xdr:rowOff>158852</xdr:rowOff>
    </xdr:to>
    <xdr:sp macro="" textlink="">
      <xdr:nvSpPr>
        <xdr:cNvPr id="371" name="楕円 370"/>
        <xdr:cNvSpPr/>
      </xdr:nvSpPr>
      <xdr:spPr>
        <a:xfrm>
          <a:off x="7810500" y="100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149979</xdr:rowOff>
    </xdr:from>
    <xdr:ext cx="469744" cy="259045"/>
    <xdr:sp macro="" textlink="">
      <xdr:nvSpPr>
        <xdr:cNvPr id="372" name="テキスト ボックス 371"/>
        <xdr:cNvSpPr txBox="1"/>
      </xdr:nvSpPr>
      <xdr:spPr>
        <a:xfrm>
          <a:off x="7626428" y="1009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32436</xdr:rowOff>
    </xdr:from>
    <xdr:to>
      <xdr:col>36</xdr:col>
      <xdr:colOff>165100</xdr:colOff>
      <xdr:row>58</xdr:row>
      <xdr:rowOff>134036</xdr:rowOff>
    </xdr:to>
    <xdr:sp macro="" textlink="">
      <xdr:nvSpPr>
        <xdr:cNvPr id="373" name="楕円 372"/>
        <xdr:cNvSpPr/>
      </xdr:nvSpPr>
      <xdr:spPr>
        <a:xfrm>
          <a:off x="6921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125163</xdr:rowOff>
    </xdr:from>
    <xdr:ext cx="534377" cy="259045"/>
    <xdr:sp macro="" textlink="">
      <xdr:nvSpPr>
        <xdr:cNvPr id="374" name="テキスト ボックス 373"/>
        <xdr:cNvSpPr txBox="1"/>
      </xdr:nvSpPr>
      <xdr:spPr>
        <a:xfrm>
          <a:off x="6705111" y="100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19914</xdr:rowOff>
    </xdr:from>
    <xdr:to>
      <xdr:col>55</xdr:col>
      <xdr:colOff>0</xdr:colOff>
      <xdr:row>79</xdr:row>
      <xdr:rowOff>53453</xdr:rowOff>
    </xdr:to>
    <xdr:cxnSp macro="">
      <xdr:nvCxnSpPr>
        <xdr:cNvPr id="405" name="直線コネクタ 404"/>
        <xdr:cNvCxnSpPr/>
      </xdr:nvCxnSpPr>
      <xdr:spPr>
        <a:xfrm flipV="1">
          <a:off x="9639300" y="13564464"/>
          <a:ext cx="8382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35621</xdr:rowOff>
    </xdr:from>
    <xdr:to>
      <xdr:col>50</xdr:col>
      <xdr:colOff>114300</xdr:colOff>
      <xdr:row>79</xdr:row>
      <xdr:rowOff>53453</xdr:rowOff>
    </xdr:to>
    <xdr:cxnSp macro="">
      <xdr:nvCxnSpPr>
        <xdr:cNvPr id="408" name="直線コネクタ 407"/>
        <xdr:cNvCxnSpPr/>
      </xdr:nvCxnSpPr>
      <xdr:spPr>
        <a:xfrm>
          <a:off x="8750300" y="13580171"/>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20458</xdr:rowOff>
    </xdr:from>
    <xdr:to>
      <xdr:col>45</xdr:col>
      <xdr:colOff>177800</xdr:colOff>
      <xdr:row>79</xdr:row>
      <xdr:rowOff>35621</xdr:rowOff>
    </xdr:to>
    <xdr:cxnSp macro="">
      <xdr:nvCxnSpPr>
        <xdr:cNvPr id="411" name="直線コネクタ 410"/>
        <xdr:cNvCxnSpPr/>
      </xdr:nvCxnSpPr>
      <xdr:spPr>
        <a:xfrm>
          <a:off x="7861300" y="13565008"/>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20458</xdr:rowOff>
    </xdr:from>
    <xdr:to>
      <xdr:col>41</xdr:col>
      <xdr:colOff>50800</xdr:colOff>
      <xdr:row>79</xdr:row>
      <xdr:rowOff>40825</xdr:rowOff>
    </xdr:to>
    <xdr:cxnSp macro="">
      <xdr:nvCxnSpPr>
        <xdr:cNvPr id="414" name="直線コネクタ 413"/>
        <xdr:cNvCxnSpPr/>
      </xdr:nvCxnSpPr>
      <xdr:spPr>
        <a:xfrm flipV="1">
          <a:off x="6972300" y="13565008"/>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140564</xdr:rowOff>
    </xdr:from>
    <xdr:to>
      <xdr:col>55</xdr:col>
      <xdr:colOff>50800</xdr:colOff>
      <xdr:row>79</xdr:row>
      <xdr:rowOff>70714</xdr:rowOff>
    </xdr:to>
    <xdr:sp macro="" textlink="">
      <xdr:nvSpPr>
        <xdr:cNvPr id="424" name="楕円 423"/>
        <xdr:cNvSpPr/>
      </xdr:nvSpPr>
      <xdr:spPr>
        <a:xfrm>
          <a:off x="104267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55491</xdr:rowOff>
    </xdr:from>
    <xdr:ext cx="469744" cy="259045"/>
    <xdr:sp macro="" textlink="">
      <xdr:nvSpPr>
        <xdr:cNvPr id="425" name="商工費該当値テキスト"/>
        <xdr:cNvSpPr txBox="1"/>
      </xdr:nvSpPr>
      <xdr:spPr>
        <a:xfrm>
          <a:off x="10528300" y="134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2653</xdr:rowOff>
    </xdr:from>
    <xdr:to>
      <xdr:col>50</xdr:col>
      <xdr:colOff>165100</xdr:colOff>
      <xdr:row>79</xdr:row>
      <xdr:rowOff>104253</xdr:rowOff>
    </xdr:to>
    <xdr:sp macro="" textlink="">
      <xdr:nvSpPr>
        <xdr:cNvPr id="426" name="楕円 425"/>
        <xdr:cNvSpPr/>
      </xdr:nvSpPr>
      <xdr:spPr>
        <a:xfrm>
          <a:off x="9588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95380</xdr:rowOff>
    </xdr:from>
    <xdr:ext cx="469744" cy="259045"/>
    <xdr:sp macro="" textlink="">
      <xdr:nvSpPr>
        <xdr:cNvPr id="427" name="テキスト ボックス 426"/>
        <xdr:cNvSpPr txBox="1"/>
      </xdr:nvSpPr>
      <xdr:spPr>
        <a:xfrm>
          <a:off x="9404428" y="13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156271</xdr:rowOff>
    </xdr:from>
    <xdr:to>
      <xdr:col>46</xdr:col>
      <xdr:colOff>38100</xdr:colOff>
      <xdr:row>79</xdr:row>
      <xdr:rowOff>86421</xdr:rowOff>
    </xdr:to>
    <xdr:sp macro="" textlink="">
      <xdr:nvSpPr>
        <xdr:cNvPr id="428" name="楕円 427"/>
        <xdr:cNvSpPr/>
      </xdr:nvSpPr>
      <xdr:spPr>
        <a:xfrm>
          <a:off x="8699500" y="135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77548</xdr:rowOff>
    </xdr:from>
    <xdr:ext cx="469744" cy="259045"/>
    <xdr:sp macro="" textlink="">
      <xdr:nvSpPr>
        <xdr:cNvPr id="429" name="テキスト ボックス 428"/>
        <xdr:cNvSpPr txBox="1"/>
      </xdr:nvSpPr>
      <xdr:spPr>
        <a:xfrm>
          <a:off x="8515428" y="136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141108</xdr:rowOff>
    </xdr:from>
    <xdr:to>
      <xdr:col>41</xdr:col>
      <xdr:colOff>101600</xdr:colOff>
      <xdr:row>79</xdr:row>
      <xdr:rowOff>71258</xdr:rowOff>
    </xdr:to>
    <xdr:sp macro="" textlink="">
      <xdr:nvSpPr>
        <xdr:cNvPr id="430" name="楕円 429"/>
        <xdr:cNvSpPr/>
      </xdr:nvSpPr>
      <xdr:spPr>
        <a:xfrm>
          <a:off x="7810500" y="135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62385</xdr:rowOff>
    </xdr:from>
    <xdr:ext cx="469744" cy="259045"/>
    <xdr:sp macro="" textlink="">
      <xdr:nvSpPr>
        <xdr:cNvPr id="431" name="テキスト ボックス 430"/>
        <xdr:cNvSpPr txBox="1"/>
      </xdr:nvSpPr>
      <xdr:spPr>
        <a:xfrm>
          <a:off x="7626428" y="1360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161475</xdr:rowOff>
    </xdr:from>
    <xdr:to>
      <xdr:col>36</xdr:col>
      <xdr:colOff>165100</xdr:colOff>
      <xdr:row>79</xdr:row>
      <xdr:rowOff>91625</xdr:rowOff>
    </xdr:to>
    <xdr:sp macro="" textlink="">
      <xdr:nvSpPr>
        <xdr:cNvPr id="432" name="楕円 431"/>
        <xdr:cNvSpPr/>
      </xdr:nvSpPr>
      <xdr:spPr>
        <a:xfrm>
          <a:off x="6921500" y="135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82752</xdr:rowOff>
    </xdr:from>
    <xdr:ext cx="469744" cy="259045"/>
    <xdr:sp macro="" textlink="">
      <xdr:nvSpPr>
        <xdr:cNvPr id="433" name="テキスト ボックス 432"/>
        <xdr:cNvSpPr txBox="1"/>
      </xdr:nvSpPr>
      <xdr:spPr>
        <a:xfrm>
          <a:off x="6737428" y="136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65576</xdr:rowOff>
    </xdr:from>
    <xdr:to>
      <xdr:col>55</xdr:col>
      <xdr:colOff>0</xdr:colOff>
      <xdr:row>97</xdr:row>
      <xdr:rowOff>69005</xdr:rowOff>
    </xdr:to>
    <xdr:cxnSp macro="">
      <xdr:nvCxnSpPr>
        <xdr:cNvPr id="458" name="直線コネクタ 457"/>
        <xdr:cNvCxnSpPr/>
      </xdr:nvCxnSpPr>
      <xdr:spPr>
        <a:xfrm>
          <a:off x="9639300" y="1669622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19690</xdr:rowOff>
    </xdr:from>
    <xdr:to>
      <xdr:col>50</xdr:col>
      <xdr:colOff>114300</xdr:colOff>
      <xdr:row>97</xdr:row>
      <xdr:rowOff>65576</xdr:rowOff>
    </xdr:to>
    <xdr:cxnSp macro="">
      <xdr:nvCxnSpPr>
        <xdr:cNvPr id="461" name="直線コネクタ 460"/>
        <xdr:cNvCxnSpPr/>
      </xdr:nvCxnSpPr>
      <xdr:spPr>
        <a:xfrm>
          <a:off x="8750300" y="16650340"/>
          <a:ext cx="889000" cy="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19690</xdr:rowOff>
    </xdr:from>
    <xdr:to>
      <xdr:col>45</xdr:col>
      <xdr:colOff>177800</xdr:colOff>
      <xdr:row>97</xdr:row>
      <xdr:rowOff>51329</xdr:rowOff>
    </xdr:to>
    <xdr:cxnSp macro="">
      <xdr:nvCxnSpPr>
        <xdr:cNvPr id="464" name="直線コネクタ 463"/>
        <xdr:cNvCxnSpPr/>
      </xdr:nvCxnSpPr>
      <xdr:spPr>
        <a:xfrm flipV="1">
          <a:off x="7861300" y="16650340"/>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51329</xdr:rowOff>
    </xdr:from>
    <xdr:to>
      <xdr:col>41</xdr:col>
      <xdr:colOff>50800</xdr:colOff>
      <xdr:row>97</xdr:row>
      <xdr:rowOff>57570</xdr:rowOff>
    </xdr:to>
    <xdr:cxnSp macro="">
      <xdr:nvCxnSpPr>
        <xdr:cNvPr id="467" name="直線コネクタ 466"/>
        <xdr:cNvCxnSpPr/>
      </xdr:nvCxnSpPr>
      <xdr:spPr>
        <a:xfrm flipV="1">
          <a:off x="6972300" y="16681979"/>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18205</xdr:rowOff>
    </xdr:from>
    <xdr:to>
      <xdr:col>55</xdr:col>
      <xdr:colOff>50800</xdr:colOff>
      <xdr:row>97</xdr:row>
      <xdr:rowOff>119805</xdr:rowOff>
    </xdr:to>
    <xdr:sp macro="" textlink="">
      <xdr:nvSpPr>
        <xdr:cNvPr id="477" name="楕円 476"/>
        <xdr:cNvSpPr/>
      </xdr:nvSpPr>
      <xdr:spPr>
        <a:xfrm>
          <a:off x="10426700" y="166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104582</xdr:rowOff>
    </xdr:from>
    <xdr:ext cx="534377" cy="259045"/>
    <xdr:sp macro="" textlink="">
      <xdr:nvSpPr>
        <xdr:cNvPr id="478" name="土木費該当値テキスト"/>
        <xdr:cNvSpPr txBox="1"/>
      </xdr:nvSpPr>
      <xdr:spPr>
        <a:xfrm>
          <a:off x="10528300" y="165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14776</xdr:rowOff>
    </xdr:from>
    <xdr:to>
      <xdr:col>50</xdr:col>
      <xdr:colOff>165100</xdr:colOff>
      <xdr:row>97</xdr:row>
      <xdr:rowOff>116376</xdr:rowOff>
    </xdr:to>
    <xdr:sp macro="" textlink="">
      <xdr:nvSpPr>
        <xdr:cNvPr id="479" name="楕円 478"/>
        <xdr:cNvSpPr/>
      </xdr:nvSpPr>
      <xdr:spPr>
        <a:xfrm>
          <a:off x="9588500" y="166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107503</xdr:rowOff>
    </xdr:from>
    <xdr:ext cx="534377" cy="259045"/>
    <xdr:sp macro="" textlink="">
      <xdr:nvSpPr>
        <xdr:cNvPr id="480" name="テキスト ボックス 479"/>
        <xdr:cNvSpPr txBox="1"/>
      </xdr:nvSpPr>
      <xdr:spPr>
        <a:xfrm>
          <a:off x="9372111" y="1673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140340</xdr:rowOff>
    </xdr:from>
    <xdr:to>
      <xdr:col>46</xdr:col>
      <xdr:colOff>38100</xdr:colOff>
      <xdr:row>97</xdr:row>
      <xdr:rowOff>70490</xdr:rowOff>
    </xdr:to>
    <xdr:sp macro="" textlink="">
      <xdr:nvSpPr>
        <xdr:cNvPr id="481" name="楕円 480"/>
        <xdr:cNvSpPr/>
      </xdr:nvSpPr>
      <xdr:spPr>
        <a:xfrm>
          <a:off x="8699500" y="165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61617</xdr:rowOff>
    </xdr:from>
    <xdr:ext cx="534377" cy="259045"/>
    <xdr:sp macro="" textlink="">
      <xdr:nvSpPr>
        <xdr:cNvPr id="482" name="テキスト ボックス 481"/>
        <xdr:cNvSpPr txBox="1"/>
      </xdr:nvSpPr>
      <xdr:spPr>
        <a:xfrm>
          <a:off x="8483111" y="166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529</xdr:rowOff>
    </xdr:from>
    <xdr:to>
      <xdr:col>41</xdr:col>
      <xdr:colOff>101600</xdr:colOff>
      <xdr:row>97</xdr:row>
      <xdr:rowOff>102129</xdr:rowOff>
    </xdr:to>
    <xdr:sp macro="" textlink="">
      <xdr:nvSpPr>
        <xdr:cNvPr id="483" name="楕円 482"/>
        <xdr:cNvSpPr/>
      </xdr:nvSpPr>
      <xdr:spPr>
        <a:xfrm>
          <a:off x="7810500" y="166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93256</xdr:rowOff>
    </xdr:from>
    <xdr:ext cx="534377" cy="259045"/>
    <xdr:sp macro="" textlink="">
      <xdr:nvSpPr>
        <xdr:cNvPr id="484" name="テキスト ボックス 483"/>
        <xdr:cNvSpPr txBox="1"/>
      </xdr:nvSpPr>
      <xdr:spPr>
        <a:xfrm>
          <a:off x="7594111" y="167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6770</xdr:rowOff>
    </xdr:from>
    <xdr:to>
      <xdr:col>36</xdr:col>
      <xdr:colOff>165100</xdr:colOff>
      <xdr:row>97</xdr:row>
      <xdr:rowOff>108370</xdr:rowOff>
    </xdr:to>
    <xdr:sp macro="" textlink="">
      <xdr:nvSpPr>
        <xdr:cNvPr id="485" name="楕円 484"/>
        <xdr:cNvSpPr/>
      </xdr:nvSpPr>
      <xdr:spPr>
        <a:xfrm>
          <a:off x="6921500" y="166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99497</xdr:rowOff>
    </xdr:from>
    <xdr:ext cx="534377" cy="259045"/>
    <xdr:sp macro="" textlink="">
      <xdr:nvSpPr>
        <xdr:cNvPr id="486" name="テキスト ボックス 485"/>
        <xdr:cNvSpPr txBox="1"/>
      </xdr:nvSpPr>
      <xdr:spPr>
        <a:xfrm>
          <a:off x="6705111" y="167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12696</xdr:rowOff>
    </xdr:from>
    <xdr:to>
      <xdr:col>85</xdr:col>
      <xdr:colOff>127000</xdr:colOff>
      <xdr:row>39</xdr:row>
      <xdr:rowOff>25596</xdr:rowOff>
    </xdr:to>
    <xdr:cxnSp macro="">
      <xdr:nvCxnSpPr>
        <xdr:cNvPr id="518" name="直線コネクタ 517"/>
        <xdr:cNvCxnSpPr/>
      </xdr:nvCxnSpPr>
      <xdr:spPr>
        <a:xfrm flipV="1">
          <a:off x="15481300" y="6699246"/>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50905</xdr:rowOff>
    </xdr:from>
    <xdr:to>
      <xdr:col>81</xdr:col>
      <xdr:colOff>50800</xdr:colOff>
      <xdr:row>39</xdr:row>
      <xdr:rowOff>25596</xdr:rowOff>
    </xdr:to>
    <xdr:cxnSp macro="">
      <xdr:nvCxnSpPr>
        <xdr:cNvPr id="521" name="直線コネクタ 520"/>
        <xdr:cNvCxnSpPr/>
      </xdr:nvCxnSpPr>
      <xdr:spPr>
        <a:xfrm>
          <a:off x="14592300" y="6566005"/>
          <a:ext cx="889000" cy="14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50905</xdr:rowOff>
    </xdr:from>
    <xdr:to>
      <xdr:col>76</xdr:col>
      <xdr:colOff>114300</xdr:colOff>
      <xdr:row>38</xdr:row>
      <xdr:rowOff>108218</xdr:rowOff>
    </xdr:to>
    <xdr:cxnSp macro="">
      <xdr:nvCxnSpPr>
        <xdr:cNvPr id="524" name="直線コネクタ 523"/>
        <xdr:cNvCxnSpPr/>
      </xdr:nvCxnSpPr>
      <xdr:spPr>
        <a:xfrm flipV="1">
          <a:off x="13703300" y="6566005"/>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108218</xdr:rowOff>
    </xdr:from>
    <xdr:to>
      <xdr:col>71</xdr:col>
      <xdr:colOff>177800</xdr:colOff>
      <xdr:row>39</xdr:row>
      <xdr:rowOff>18052</xdr:rowOff>
    </xdr:to>
    <xdr:cxnSp macro="">
      <xdr:nvCxnSpPr>
        <xdr:cNvPr id="527" name="直線コネクタ 526"/>
        <xdr:cNvCxnSpPr/>
      </xdr:nvCxnSpPr>
      <xdr:spPr>
        <a:xfrm flipV="1">
          <a:off x="12814300" y="6623318"/>
          <a:ext cx="889000" cy="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133346</xdr:rowOff>
    </xdr:from>
    <xdr:to>
      <xdr:col>85</xdr:col>
      <xdr:colOff>177800</xdr:colOff>
      <xdr:row>39</xdr:row>
      <xdr:rowOff>63496</xdr:rowOff>
    </xdr:to>
    <xdr:sp macro="" textlink="">
      <xdr:nvSpPr>
        <xdr:cNvPr id="537" name="楕円 536"/>
        <xdr:cNvSpPr/>
      </xdr:nvSpPr>
      <xdr:spPr>
        <a:xfrm>
          <a:off x="16268700" y="66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48273</xdr:rowOff>
    </xdr:from>
    <xdr:ext cx="534377" cy="259045"/>
    <xdr:sp macro="" textlink="">
      <xdr:nvSpPr>
        <xdr:cNvPr id="538" name="消防費該当値テキスト"/>
        <xdr:cNvSpPr txBox="1"/>
      </xdr:nvSpPr>
      <xdr:spPr>
        <a:xfrm>
          <a:off x="16370300" y="65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146246</xdr:rowOff>
    </xdr:from>
    <xdr:to>
      <xdr:col>81</xdr:col>
      <xdr:colOff>101600</xdr:colOff>
      <xdr:row>39</xdr:row>
      <xdr:rowOff>76396</xdr:rowOff>
    </xdr:to>
    <xdr:sp macro="" textlink="">
      <xdr:nvSpPr>
        <xdr:cNvPr id="539" name="楕円 538"/>
        <xdr:cNvSpPr/>
      </xdr:nvSpPr>
      <xdr:spPr>
        <a:xfrm>
          <a:off x="15430500" y="66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67523</xdr:rowOff>
    </xdr:from>
    <xdr:ext cx="534377" cy="259045"/>
    <xdr:sp macro="" textlink="">
      <xdr:nvSpPr>
        <xdr:cNvPr id="540" name="テキスト ボックス 539"/>
        <xdr:cNvSpPr txBox="1"/>
      </xdr:nvSpPr>
      <xdr:spPr>
        <a:xfrm>
          <a:off x="15214111" y="67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xdr:rowOff>
    </xdr:from>
    <xdr:to>
      <xdr:col>76</xdr:col>
      <xdr:colOff>165100</xdr:colOff>
      <xdr:row>38</xdr:row>
      <xdr:rowOff>101705</xdr:rowOff>
    </xdr:to>
    <xdr:sp macro="" textlink="">
      <xdr:nvSpPr>
        <xdr:cNvPr id="541" name="楕円 540"/>
        <xdr:cNvSpPr/>
      </xdr:nvSpPr>
      <xdr:spPr>
        <a:xfrm>
          <a:off x="14541500" y="6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92832</xdr:rowOff>
    </xdr:from>
    <xdr:ext cx="534377" cy="259045"/>
    <xdr:sp macro="" textlink="">
      <xdr:nvSpPr>
        <xdr:cNvPr id="542" name="テキスト ボックス 541"/>
        <xdr:cNvSpPr txBox="1"/>
      </xdr:nvSpPr>
      <xdr:spPr>
        <a:xfrm>
          <a:off x="14325111" y="660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57418</xdr:rowOff>
    </xdr:from>
    <xdr:to>
      <xdr:col>72</xdr:col>
      <xdr:colOff>38100</xdr:colOff>
      <xdr:row>38</xdr:row>
      <xdr:rowOff>159018</xdr:rowOff>
    </xdr:to>
    <xdr:sp macro="" textlink="">
      <xdr:nvSpPr>
        <xdr:cNvPr id="543" name="楕円 542"/>
        <xdr:cNvSpPr/>
      </xdr:nvSpPr>
      <xdr:spPr>
        <a:xfrm>
          <a:off x="13652500" y="65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150145</xdr:rowOff>
    </xdr:from>
    <xdr:ext cx="534377" cy="259045"/>
    <xdr:sp macro="" textlink="">
      <xdr:nvSpPr>
        <xdr:cNvPr id="544" name="テキスト ボックス 543"/>
        <xdr:cNvSpPr txBox="1"/>
      </xdr:nvSpPr>
      <xdr:spPr>
        <a:xfrm>
          <a:off x="13436111" y="66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138702</xdr:rowOff>
    </xdr:from>
    <xdr:to>
      <xdr:col>67</xdr:col>
      <xdr:colOff>101600</xdr:colOff>
      <xdr:row>39</xdr:row>
      <xdr:rowOff>68852</xdr:rowOff>
    </xdr:to>
    <xdr:sp macro="" textlink="">
      <xdr:nvSpPr>
        <xdr:cNvPr id="545" name="楕円 544"/>
        <xdr:cNvSpPr/>
      </xdr:nvSpPr>
      <xdr:spPr>
        <a:xfrm>
          <a:off x="12763500" y="66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59979</xdr:rowOff>
    </xdr:from>
    <xdr:ext cx="534377" cy="259045"/>
    <xdr:sp macro="" textlink="">
      <xdr:nvSpPr>
        <xdr:cNvPr id="546" name="テキスト ボックス 545"/>
        <xdr:cNvSpPr txBox="1"/>
      </xdr:nvSpPr>
      <xdr:spPr>
        <a:xfrm>
          <a:off x="12547111" y="67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18268</xdr:rowOff>
    </xdr:from>
    <xdr:to>
      <xdr:col>85</xdr:col>
      <xdr:colOff>127000</xdr:colOff>
      <xdr:row>57</xdr:row>
      <xdr:rowOff>77674</xdr:rowOff>
    </xdr:to>
    <xdr:cxnSp macro="">
      <xdr:nvCxnSpPr>
        <xdr:cNvPr id="575" name="直線コネクタ 574"/>
        <xdr:cNvCxnSpPr/>
      </xdr:nvCxnSpPr>
      <xdr:spPr>
        <a:xfrm flipV="1">
          <a:off x="15481300" y="9790918"/>
          <a:ext cx="838200" cy="5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77674</xdr:rowOff>
    </xdr:from>
    <xdr:to>
      <xdr:col>81</xdr:col>
      <xdr:colOff>50800</xdr:colOff>
      <xdr:row>57</xdr:row>
      <xdr:rowOff>106522</xdr:rowOff>
    </xdr:to>
    <xdr:cxnSp macro="">
      <xdr:nvCxnSpPr>
        <xdr:cNvPr id="578" name="直線コネクタ 577"/>
        <xdr:cNvCxnSpPr/>
      </xdr:nvCxnSpPr>
      <xdr:spPr>
        <a:xfrm flipV="1">
          <a:off x="14592300" y="9850324"/>
          <a:ext cx="8890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106522</xdr:rowOff>
    </xdr:from>
    <xdr:to>
      <xdr:col>76</xdr:col>
      <xdr:colOff>114300</xdr:colOff>
      <xdr:row>57</xdr:row>
      <xdr:rowOff>109128</xdr:rowOff>
    </xdr:to>
    <xdr:cxnSp macro="">
      <xdr:nvCxnSpPr>
        <xdr:cNvPr id="581" name="直線コネクタ 580"/>
        <xdr:cNvCxnSpPr/>
      </xdr:nvCxnSpPr>
      <xdr:spPr>
        <a:xfrm flipV="1">
          <a:off x="13703300" y="987917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34308</xdr:rowOff>
    </xdr:from>
    <xdr:to>
      <xdr:col>71</xdr:col>
      <xdr:colOff>177800</xdr:colOff>
      <xdr:row>57</xdr:row>
      <xdr:rowOff>109128</xdr:rowOff>
    </xdr:to>
    <xdr:cxnSp macro="">
      <xdr:nvCxnSpPr>
        <xdr:cNvPr id="584" name="直線コネクタ 583"/>
        <xdr:cNvCxnSpPr/>
      </xdr:nvCxnSpPr>
      <xdr:spPr>
        <a:xfrm>
          <a:off x="12814300" y="9464058"/>
          <a:ext cx="889000" cy="4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138918</xdr:rowOff>
    </xdr:from>
    <xdr:to>
      <xdr:col>85</xdr:col>
      <xdr:colOff>177800</xdr:colOff>
      <xdr:row>57</xdr:row>
      <xdr:rowOff>69068</xdr:rowOff>
    </xdr:to>
    <xdr:sp macro="" textlink="">
      <xdr:nvSpPr>
        <xdr:cNvPr id="594" name="楕円 593"/>
        <xdr:cNvSpPr/>
      </xdr:nvSpPr>
      <xdr:spPr>
        <a:xfrm>
          <a:off x="16268700" y="97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117345</xdr:rowOff>
    </xdr:from>
    <xdr:ext cx="534377" cy="259045"/>
    <xdr:sp macro="" textlink="">
      <xdr:nvSpPr>
        <xdr:cNvPr id="595" name="教育費該当値テキスト"/>
        <xdr:cNvSpPr txBox="1"/>
      </xdr:nvSpPr>
      <xdr:spPr>
        <a:xfrm>
          <a:off x="16370300" y="97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26874</xdr:rowOff>
    </xdr:from>
    <xdr:to>
      <xdr:col>81</xdr:col>
      <xdr:colOff>101600</xdr:colOff>
      <xdr:row>57</xdr:row>
      <xdr:rowOff>128474</xdr:rowOff>
    </xdr:to>
    <xdr:sp macro="" textlink="">
      <xdr:nvSpPr>
        <xdr:cNvPr id="596" name="楕円 595"/>
        <xdr:cNvSpPr/>
      </xdr:nvSpPr>
      <xdr:spPr>
        <a:xfrm>
          <a:off x="15430500" y="97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119601</xdr:rowOff>
    </xdr:from>
    <xdr:ext cx="534377" cy="259045"/>
    <xdr:sp macro="" textlink="">
      <xdr:nvSpPr>
        <xdr:cNvPr id="597" name="テキスト ボックス 596"/>
        <xdr:cNvSpPr txBox="1"/>
      </xdr:nvSpPr>
      <xdr:spPr>
        <a:xfrm>
          <a:off x="15214111" y="98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55722</xdr:rowOff>
    </xdr:from>
    <xdr:to>
      <xdr:col>76</xdr:col>
      <xdr:colOff>165100</xdr:colOff>
      <xdr:row>57</xdr:row>
      <xdr:rowOff>157322</xdr:rowOff>
    </xdr:to>
    <xdr:sp macro="" textlink="">
      <xdr:nvSpPr>
        <xdr:cNvPr id="598" name="楕円 597"/>
        <xdr:cNvSpPr/>
      </xdr:nvSpPr>
      <xdr:spPr>
        <a:xfrm>
          <a:off x="14541500" y="98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148449</xdr:rowOff>
    </xdr:from>
    <xdr:ext cx="534377" cy="259045"/>
    <xdr:sp macro="" textlink="">
      <xdr:nvSpPr>
        <xdr:cNvPr id="599" name="テキスト ボックス 598"/>
        <xdr:cNvSpPr txBox="1"/>
      </xdr:nvSpPr>
      <xdr:spPr>
        <a:xfrm>
          <a:off x="14325111" y="99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58328</xdr:rowOff>
    </xdr:from>
    <xdr:to>
      <xdr:col>72</xdr:col>
      <xdr:colOff>38100</xdr:colOff>
      <xdr:row>57</xdr:row>
      <xdr:rowOff>159928</xdr:rowOff>
    </xdr:to>
    <xdr:sp macro="" textlink="">
      <xdr:nvSpPr>
        <xdr:cNvPr id="600" name="楕円 599"/>
        <xdr:cNvSpPr/>
      </xdr:nvSpPr>
      <xdr:spPr>
        <a:xfrm>
          <a:off x="13652500" y="98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151055</xdr:rowOff>
    </xdr:from>
    <xdr:ext cx="534377" cy="259045"/>
    <xdr:sp macro="" textlink="">
      <xdr:nvSpPr>
        <xdr:cNvPr id="601" name="テキスト ボックス 600"/>
        <xdr:cNvSpPr txBox="1"/>
      </xdr:nvSpPr>
      <xdr:spPr>
        <a:xfrm>
          <a:off x="13436111" y="992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154958</xdr:rowOff>
    </xdr:from>
    <xdr:to>
      <xdr:col>67</xdr:col>
      <xdr:colOff>101600</xdr:colOff>
      <xdr:row>55</xdr:row>
      <xdr:rowOff>85108</xdr:rowOff>
    </xdr:to>
    <xdr:sp macro="" textlink="">
      <xdr:nvSpPr>
        <xdr:cNvPr id="602" name="楕円 601"/>
        <xdr:cNvSpPr/>
      </xdr:nvSpPr>
      <xdr:spPr>
        <a:xfrm>
          <a:off x="12763500" y="94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101635</xdr:rowOff>
    </xdr:from>
    <xdr:ext cx="534377" cy="259045"/>
    <xdr:sp macro="" textlink="">
      <xdr:nvSpPr>
        <xdr:cNvPr id="603" name="テキスト ボックス 602"/>
        <xdr:cNvSpPr txBox="1"/>
      </xdr:nvSpPr>
      <xdr:spPr>
        <a:xfrm>
          <a:off x="12547111" y="91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82921</xdr:rowOff>
    </xdr:from>
    <xdr:to>
      <xdr:col>85</xdr:col>
      <xdr:colOff>127000</xdr:colOff>
      <xdr:row>79</xdr:row>
      <xdr:rowOff>96701</xdr:rowOff>
    </xdr:to>
    <xdr:cxnSp macro="">
      <xdr:nvCxnSpPr>
        <xdr:cNvPr id="634" name="直線コネクタ 633"/>
        <xdr:cNvCxnSpPr/>
      </xdr:nvCxnSpPr>
      <xdr:spPr>
        <a:xfrm>
          <a:off x="15481300" y="13627471"/>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82921</xdr:rowOff>
    </xdr:from>
    <xdr:to>
      <xdr:col>81</xdr:col>
      <xdr:colOff>50800</xdr:colOff>
      <xdr:row>79</xdr:row>
      <xdr:rowOff>86981</xdr:rowOff>
    </xdr:to>
    <xdr:cxnSp macro="">
      <xdr:nvCxnSpPr>
        <xdr:cNvPr id="637" name="直線コネクタ 636"/>
        <xdr:cNvCxnSpPr/>
      </xdr:nvCxnSpPr>
      <xdr:spPr>
        <a:xfrm flipV="1">
          <a:off x="14592300" y="13627471"/>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86981</xdr:rowOff>
    </xdr:from>
    <xdr:to>
      <xdr:col>76</xdr:col>
      <xdr:colOff>114300</xdr:colOff>
      <xdr:row>79</xdr:row>
      <xdr:rowOff>98879</xdr:rowOff>
    </xdr:to>
    <xdr:cxnSp macro="">
      <xdr:nvCxnSpPr>
        <xdr:cNvPr id="640" name="直線コネクタ 639"/>
        <xdr:cNvCxnSpPr/>
      </xdr:nvCxnSpPr>
      <xdr:spPr>
        <a:xfrm flipV="1">
          <a:off x="13703300" y="13631531"/>
          <a:ext cx="889000" cy="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45901</xdr:rowOff>
    </xdr:from>
    <xdr:to>
      <xdr:col>85</xdr:col>
      <xdr:colOff>177800</xdr:colOff>
      <xdr:row>79</xdr:row>
      <xdr:rowOff>147501</xdr:rowOff>
    </xdr:to>
    <xdr:sp macro="" textlink="">
      <xdr:nvSpPr>
        <xdr:cNvPr id="653" name="楕円 652"/>
        <xdr:cNvSpPr/>
      </xdr:nvSpPr>
      <xdr:spPr>
        <a:xfrm>
          <a:off x="16268700" y="135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132278</xdr:rowOff>
    </xdr:from>
    <xdr:ext cx="378565" cy="259045"/>
    <xdr:sp macro="" textlink="">
      <xdr:nvSpPr>
        <xdr:cNvPr id="654" name="災害復旧費該当値テキスト"/>
        <xdr:cNvSpPr txBox="1"/>
      </xdr:nvSpPr>
      <xdr:spPr>
        <a:xfrm>
          <a:off x="16370300" y="13505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32121</xdr:rowOff>
    </xdr:from>
    <xdr:to>
      <xdr:col>81</xdr:col>
      <xdr:colOff>101600</xdr:colOff>
      <xdr:row>79</xdr:row>
      <xdr:rowOff>133721</xdr:rowOff>
    </xdr:to>
    <xdr:sp macro="" textlink="">
      <xdr:nvSpPr>
        <xdr:cNvPr id="655" name="楕円 654"/>
        <xdr:cNvSpPr/>
      </xdr:nvSpPr>
      <xdr:spPr>
        <a:xfrm>
          <a:off x="15430500" y="135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124848</xdr:rowOff>
    </xdr:from>
    <xdr:ext cx="469744" cy="259045"/>
    <xdr:sp macro="" textlink="">
      <xdr:nvSpPr>
        <xdr:cNvPr id="656" name="テキスト ボックス 655"/>
        <xdr:cNvSpPr txBox="1"/>
      </xdr:nvSpPr>
      <xdr:spPr>
        <a:xfrm>
          <a:off x="15246428" y="1366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36181</xdr:rowOff>
    </xdr:from>
    <xdr:to>
      <xdr:col>76</xdr:col>
      <xdr:colOff>165100</xdr:colOff>
      <xdr:row>79</xdr:row>
      <xdr:rowOff>137781</xdr:rowOff>
    </xdr:to>
    <xdr:sp macro="" textlink="">
      <xdr:nvSpPr>
        <xdr:cNvPr id="657" name="楕円 656"/>
        <xdr:cNvSpPr/>
      </xdr:nvSpPr>
      <xdr:spPr>
        <a:xfrm>
          <a:off x="14541500" y="1358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128908</xdr:rowOff>
    </xdr:from>
    <xdr:ext cx="469744" cy="259045"/>
    <xdr:sp macro="" textlink="">
      <xdr:nvSpPr>
        <xdr:cNvPr id="658" name="テキスト ボックス 657"/>
        <xdr:cNvSpPr txBox="1"/>
      </xdr:nvSpPr>
      <xdr:spPr>
        <a:xfrm>
          <a:off x="14357428" y="1367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21582</xdr:rowOff>
    </xdr:from>
    <xdr:to>
      <xdr:col>85</xdr:col>
      <xdr:colOff>127000</xdr:colOff>
      <xdr:row>98</xdr:row>
      <xdr:rowOff>25510</xdr:rowOff>
    </xdr:to>
    <xdr:cxnSp macro="">
      <xdr:nvCxnSpPr>
        <xdr:cNvPr id="689" name="直線コネクタ 688"/>
        <xdr:cNvCxnSpPr/>
      </xdr:nvCxnSpPr>
      <xdr:spPr>
        <a:xfrm>
          <a:off x="15481300" y="16823682"/>
          <a:ext cx="8382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16205</xdr:rowOff>
    </xdr:from>
    <xdr:to>
      <xdr:col>81</xdr:col>
      <xdr:colOff>50800</xdr:colOff>
      <xdr:row>98</xdr:row>
      <xdr:rowOff>21582</xdr:rowOff>
    </xdr:to>
    <xdr:cxnSp macro="">
      <xdr:nvCxnSpPr>
        <xdr:cNvPr id="692" name="直線コネクタ 691"/>
        <xdr:cNvCxnSpPr/>
      </xdr:nvCxnSpPr>
      <xdr:spPr>
        <a:xfrm>
          <a:off x="14592300" y="16818305"/>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10568</xdr:rowOff>
    </xdr:from>
    <xdr:to>
      <xdr:col>76</xdr:col>
      <xdr:colOff>114300</xdr:colOff>
      <xdr:row>98</xdr:row>
      <xdr:rowOff>16205</xdr:rowOff>
    </xdr:to>
    <xdr:cxnSp macro="">
      <xdr:nvCxnSpPr>
        <xdr:cNvPr id="695" name="直線コネクタ 694"/>
        <xdr:cNvCxnSpPr/>
      </xdr:nvCxnSpPr>
      <xdr:spPr>
        <a:xfrm>
          <a:off x="13703300" y="16812668"/>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10437</xdr:rowOff>
    </xdr:from>
    <xdr:to>
      <xdr:col>71</xdr:col>
      <xdr:colOff>177800</xdr:colOff>
      <xdr:row>98</xdr:row>
      <xdr:rowOff>10568</xdr:rowOff>
    </xdr:to>
    <xdr:cxnSp macro="">
      <xdr:nvCxnSpPr>
        <xdr:cNvPr id="698" name="直線コネクタ 697"/>
        <xdr:cNvCxnSpPr/>
      </xdr:nvCxnSpPr>
      <xdr:spPr>
        <a:xfrm>
          <a:off x="12814300" y="1681253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146160</xdr:rowOff>
    </xdr:from>
    <xdr:to>
      <xdr:col>85</xdr:col>
      <xdr:colOff>177800</xdr:colOff>
      <xdr:row>98</xdr:row>
      <xdr:rowOff>76310</xdr:rowOff>
    </xdr:to>
    <xdr:sp macro="" textlink="">
      <xdr:nvSpPr>
        <xdr:cNvPr id="708" name="楕円 707"/>
        <xdr:cNvSpPr/>
      </xdr:nvSpPr>
      <xdr:spPr>
        <a:xfrm>
          <a:off x="16268700" y="167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61087</xdr:rowOff>
    </xdr:from>
    <xdr:ext cx="534377" cy="259045"/>
    <xdr:sp macro="" textlink="">
      <xdr:nvSpPr>
        <xdr:cNvPr id="709" name="公債費該当値テキスト"/>
        <xdr:cNvSpPr txBox="1"/>
      </xdr:nvSpPr>
      <xdr:spPr>
        <a:xfrm>
          <a:off x="16370300" y="166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142232</xdr:rowOff>
    </xdr:from>
    <xdr:to>
      <xdr:col>81</xdr:col>
      <xdr:colOff>101600</xdr:colOff>
      <xdr:row>98</xdr:row>
      <xdr:rowOff>72382</xdr:rowOff>
    </xdr:to>
    <xdr:sp macro="" textlink="">
      <xdr:nvSpPr>
        <xdr:cNvPr id="710" name="楕円 709"/>
        <xdr:cNvSpPr/>
      </xdr:nvSpPr>
      <xdr:spPr>
        <a:xfrm>
          <a:off x="154305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63509</xdr:rowOff>
    </xdr:from>
    <xdr:ext cx="534377" cy="259045"/>
    <xdr:sp macro="" textlink="">
      <xdr:nvSpPr>
        <xdr:cNvPr id="711" name="テキスト ボックス 710"/>
        <xdr:cNvSpPr txBox="1"/>
      </xdr:nvSpPr>
      <xdr:spPr>
        <a:xfrm>
          <a:off x="15214111" y="168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136855</xdr:rowOff>
    </xdr:from>
    <xdr:to>
      <xdr:col>76</xdr:col>
      <xdr:colOff>165100</xdr:colOff>
      <xdr:row>98</xdr:row>
      <xdr:rowOff>67005</xdr:rowOff>
    </xdr:to>
    <xdr:sp macro="" textlink="">
      <xdr:nvSpPr>
        <xdr:cNvPr id="712" name="楕円 711"/>
        <xdr:cNvSpPr/>
      </xdr:nvSpPr>
      <xdr:spPr>
        <a:xfrm>
          <a:off x="14541500" y="167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58132</xdr:rowOff>
    </xdr:from>
    <xdr:ext cx="534377" cy="259045"/>
    <xdr:sp macro="" textlink="">
      <xdr:nvSpPr>
        <xdr:cNvPr id="713" name="テキスト ボックス 712"/>
        <xdr:cNvSpPr txBox="1"/>
      </xdr:nvSpPr>
      <xdr:spPr>
        <a:xfrm>
          <a:off x="14325111" y="168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131218</xdr:rowOff>
    </xdr:from>
    <xdr:to>
      <xdr:col>72</xdr:col>
      <xdr:colOff>38100</xdr:colOff>
      <xdr:row>98</xdr:row>
      <xdr:rowOff>61368</xdr:rowOff>
    </xdr:to>
    <xdr:sp macro="" textlink="">
      <xdr:nvSpPr>
        <xdr:cNvPr id="714" name="楕円 713"/>
        <xdr:cNvSpPr/>
      </xdr:nvSpPr>
      <xdr:spPr>
        <a:xfrm>
          <a:off x="13652500" y="167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52495</xdr:rowOff>
    </xdr:from>
    <xdr:ext cx="534377" cy="259045"/>
    <xdr:sp macro="" textlink="">
      <xdr:nvSpPr>
        <xdr:cNvPr id="715" name="テキスト ボックス 714"/>
        <xdr:cNvSpPr txBox="1"/>
      </xdr:nvSpPr>
      <xdr:spPr>
        <a:xfrm>
          <a:off x="13436111" y="168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131087</xdr:rowOff>
    </xdr:from>
    <xdr:to>
      <xdr:col>67</xdr:col>
      <xdr:colOff>101600</xdr:colOff>
      <xdr:row>98</xdr:row>
      <xdr:rowOff>61237</xdr:rowOff>
    </xdr:to>
    <xdr:sp macro="" textlink="">
      <xdr:nvSpPr>
        <xdr:cNvPr id="716" name="楕円 715"/>
        <xdr:cNvSpPr/>
      </xdr:nvSpPr>
      <xdr:spPr>
        <a:xfrm>
          <a:off x="12763500" y="167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52364</xdr:rowOff>
    </xdr:from>
    <xdr:ext cx="534377" cy="259045"/>
    <xdr:sp macro="" textlink="">
      <xdr:nvSpPr>
        <xdr:cNvPr id="717" name="テキスト ボックス 716"/>
        <xdr:cNvSpPr txBox="1"/>
      </xdr:nvSpPr>
      <xdr:spPr>
        <a:xfrm>
          <a:off x="12547111" y="1685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構成項目別では、歳出決算総額の住民一人当たり</a:t>
          </a:r>
          <a:r>
            <a:rPr kumimoji="1" lang="en-US" altLang="ja-JP" sz="1200" b="0" i="0" baseline="0">
              <a:solidFill>
                <a:schemeClr val="dk1"/>
              </a:solidFill>
              <a:effectLst/>
              <a:latin typeface="+mn-lt"/>
              <a:ea typeface="+mn-ea"/>
              <a:cs typeface="+mn-cs"/>
            </a:rPr>
            <a:t>420,600</a:t>
          </a:r>
          <a:r>
            <a:rPr kumimoji="1" lang="ja-JP" altLang="ja-JP" sz="1200" b="0" i="0" baseline="0">
              <a:solidFill>
                <a:schemeClr val="dk1"/>
              </a:solidFill>
              <a:effectLst/>
              <a:latin typeface="+mn-lt"/>
              <a:ea typeface="+mn-ea"/>
              <a:cs typeface="+mn-cs"/>
            </a:rPr>
            <a:t>円の約</a:t>
          </a:r>
          <a:r>
            <a:rPr kumimoji="1" lang="en-US" altLang="ja-JP" sz="1200" b="0" i="0" baseline="0">
              <a:solidFill>
                <a:schemeClr val="dk1"/>
              </a:solidFill>
              <a:effectLst/>
              <a:latin typeface="+mn-lt"/>
              <a:ea typeface="+mn-ea"/>
              <a:cs typeface="+mn-cs"/>
            </a:rPr>
            <a:t>43%</a:t>
          </a:r>
          <a:r>
            <a:rPr kumimoji="1" lang="ja-JP" altLang="ja-JP" sz="1200" b="0" i="0" baseline="0">
              <a:solidFill>
                <a:schemeClr val="dk1"/>
              </a:solidFill>
              <a:effectLst/>
              <a:latin typeface="+mn-lt"/>
              <a:ea typeface="+mn-ea"/>
              <a:cs typeface="+mn-cs"/>
            </a:rPr>
            <a:t>を占める民生費が</a:t>
          </a:r>
          <a:r>
            <a:rPr kumimoji="1" lang="en-US" altLang="ja-JP" sz="1200" b="0" i="0" baseline="0">
              <a:solidFill>
                <a:schemeClr val="dk1"/>
              </a:solidFill>
              <a:effectLst/>
              <a:latin typeface="+mn-lt"/>
              <a:ea typeface="+mn-ea"/>
              <a:cs typeface="+mn-cs"/>
            </a:rPr>
            <a:t>181,264</a:t>
          </a:r>
          <a:r>
            <a:rPr kumimoji="1" lang="ja-JP" altLang="ja-JP" sz="1200" b="0" i="0" baseline="0">
              <a:solidFill>
                <a:schemeClr val="dk1"/>
              </a:solidFill>
              <a:effectLst/>
              <a:latin typeface="+mn-lt"/>
              <a:ea typeface="+mn-ea"/>
              <a:cs typeface="+mn-cs"/>
            </a:rPr>
            <a:t>円と最も高く、総務費が</a:t>
          </a:r>
          <a:r>
            <a:rPr kumimoji="1" lang="en-US" altLang="ja-JP" sz="1200" b="0" i="0" baseline="0">
              <a:solidFill>
                <a:schemeClr val="dk1"/>
              </a:solidFill>
              <a:effectLst/>
              <a:latin typeface="+mn-lt"/>
              <a:ea typeface="+mn-ea"/>
              <a:cs typeface="+mn-cs"/>
            </a:rPr>
            <a:t>75,443</a:t>
          </a:r>
          <a:r>
            <a:rPr kumimoji="1" lang="ja-JP" altLang="ja-JP" sz="1200" b="0" i="0" baseline="0">
              <a:solidFill>
                <a:schemeClr val="dk1"/>
              </a:solidFill>
              <a:effectLst/>
              <a:latin typeface="+mn-lt"/>
              <a:ea typeface="+mn-ea"/>
              <a:cs typeface="+mn-cs"/>
            </a:rPr>
            <a:t>円、教育費が</a:t>
          </a:r>
          <a:r>
            <a:rPr kumimoji="1" lang="en-US" altLang="ja-JP" sz="1200" b="0" i="0" baseline="0">
              <a:solidFill>
                <a:schemeClr val="dk1"/>
              </a:solidFill>
              <a:effectLst/>
              <a:latin typeface="+mn-lt"/>
              <a:ea typeface="+mn-ea"/>
              <a:cs typeface="+mn-cs"/>
            </a:rPr>
            <a:t>48,436</a:t>
          </a:r>
          <a:r>
            <a:rPr kumimoji="1" lang="ja-JP" altLang="en-US" sz="1200" b="0" i="0" baseline="0">
              <a:solidFill>
                <a:schemeClr val="dk1"/>
              </a:solidFill>
              <a:effectLst/>
              <a:latin typeface="+mn-lt"/>
              <a:ea typeface="+mn-ea"/>
              <a:cs typeface="+mn-cs"/>
            </a:rPr>
            <a:t>円</a:t>
          </a:r>
          <a:r>
            <a:rPr kumimoji="1" lang="ja-JP" altLang="ja-JP" sz="1200" b="0" i="0" baseline="0">
              <a:solidFill>
                <a:schemeClr val="dk1"/>
              </a:solidFill>
              <a:effectLst/>
              <a:latin typeface="+mn-lt"/>
              <a:ea typeface="+mn-ea"/>
              <a:cs typeface="+mn-cs"/>
            </a:rPr>
            <a:t>、衛生費が</a:t>
          </a:r>
          <a:r>
            <a:rPr kumimoji="1" lang="en-US" altLang="ja-JP" sz="1200" b="0" i="0" baseline="0">
              <a:solidFill>
                <a:schemeClr val="dk1"/>
              </a:solidFill>
              <a:effectLst/>
              <a:latin typeface="+mn-lt"/>
              <a:ea typeface="+mn-ea"/>
              <a:cs typeface="+mn-cs"/>
            </a:rPr>
            <a:t>31,615</a:t>
          </a:r>
          <a:r>
            <a:rPr kumimoji="1" lang="ja-JP" altLang="ja-JP" sz="1200" b="0" i="0" baseline="0">
              <a:solidFill>
                <a:schemeClr val="dk1"/>
              </a:solidFill>
              <a:effectLst/>
              <a:latin typeface="+mn-lt"/>
              <a:ea typeface="+mn-ea"/>
              <a:cs typeface="+mn-cs"/>
            </a:rPr>
            <a:t>円と次いでいる。</a:t>
          </a:r>
          <a:r>
            <a:rPr kumimoji="1" lang="en-US" altLang="ja-JP" sz="1200" b="0" i="0" baseline="0">
              <a:solidFill>
                <a:schemeClr val="dk1"/>
              </a:solidFill>
              <a:effectLst/>
              <a:latin typeface="+mn-lt"/>
              <a:ea typeface="+mn-ea"/>
              <a:cs typeface="+mn-cs"/>
            </a:rPr>
            <a:t/>
          </a:r>
          <a:br>
            <a:rPr kumimoji="1" lang="en-US" altLang="ja-JP" sz="1200" b="0" i="0" baseline="0">
              <a:solidFill>
                <a:schemeClr val="dk1"/>
              </a:solidFill>
              <a:effectLst/>
              <a:latin typeface="+mn-lt"/>
              <a:ea typeface="+mn-ea"/>
              <a:cs typeface="+mn-cs"/>
            </a:rPr>
          </a:br>
          <a:r>
            <a:rPr kumimoji="1" lang="ja-JP" altLang="ja-JP" sz="1200" b="0" i="0" baseline="0">
              <a:solidFill>
                <a:schemeClr val="dk1"/>
              </a:solidFill>
              <a:effectLst/>
              <a:latin typeface="+mn-lt"/>
              <a:ea typeface="+mn-ea"/>
              <a:cs typeface="+mn-cs"/>
            </a:rPr>
            <a:t>　民生費の主なものとしては、認可保育園等に対する施設型給付費があり、待機児童対策に伴う新規園の増加により年々増加している。また、障害福祉サービス費等給付事業などの社会福祉費や、介護保険特別会計事業など老人福祉費も増加傾向に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令和２年度までは</a:t>
          </a:r>
          <a:r>
            <a:rPr kumimoji="1" lang="ja-JP" altLang="ja-JP" sz="1200" b="0" i="0" baseline="0">
              <a:solidFill>
                <a:schemeClr val="dk1"/>
              </a:solidFill>
              <a:effectLst/>
              <a:latin typeface="+mn-lt"/>
              <a:ea typeface="+mn-ea"/>
              <a:cs typeface="+mn-cs"/>
            </a:rPr>
            <a:t>新庁舎建設事業</a:t>
          </a:r>
          <a:r>
            <a:rPr kumimoji="1" lang="ja-JP" altLang="en-US" sz="1200" b="0" i="0" baseline="0">
              <a:solidFill>
                <a:schemeClr val="dk1"/>
              </a:solidFill>
              <a:effectLst/>
              <a:latin typeface="+mn-lt"/>
              <a:ea typeface="+mn-ea"/>
              <a:cs typeface="+mn-cs"/>
            </a:rPr>
            <a:t>が予定されているほか、今後は</a:t>
          </a:r>
          <a:r>
            <a:rPr kumimoji="1" lang="ja-JP" altLang="ja-JP" sz="1200" b="0" i="0" baseline="0">
              <a:solidFill>
                <a:schemeClr val="dk1"/>
              </a:solidFill>
              <a:effectLst/>
              <a:latin typeface="+mn-lt"/>
              <a:ea typeface="+mn-ea"/>
              <a:cs typeface="+mn-cs"/>
            </a:rPr>
            <a:t>小学校増築事業が予定されており、総務費及び教育費については高い水準で推移していくものと見込まれることに伴い、</a:t>
          </a:r>
          <a:r>
            <a:rPr kumimoji="1" lang="ja-JP" altLang="ja-JP" sz="1200">
              <a:solidFill>
                <a:schemeClr val="dk1"/>
              </a:solidFill>
              <a:effectLst/>
              <a:latin typeface="+mn-lt"/>
              <a:ea typeface="+mn-ea"/>
              <a:cs typeface="+mn-cs"/>
            </a:rPr>
            <a:t>公債費も増大していくものと考えられるため、各事業の緊急性及び必要性を精査のうえ、公債費が将来の財政運営に影響を及ぼすことの無いよう努めていく。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財政規模に対し、財政調整基金残高は前年度比△</a:t>
          </a:r>
          <a:r>
            <a:rPr kumimoji="1" lang="en-US" altLang="ja-JP" sz="1200" b="0" i="0" baseline="0">
              <a:solidFill>
                <a:schemeClr val="dk1"/>
              </a:solidFill>
              <a:effectLst/>
              <a:latin typeface="+mn-lt"/>
              <a:ea typeface="+mn-ea"/>
              <a:cs typeface="+mn-cs"/>
            </a:rPr>
            <a:t>1.06</a:t>
          </a:r>
          <a:r>
            <a:rPr kumimoji="1" lang="ja-JP" altLang="ja-JP" sz="1200" b="0" i="0" baseline="0">
              <a:solidFill>
                <a:schemeClr val="dk1"/>
              </a:solidFill>
              <a:effectLst/>
              <a:latin typeface="+mn-lt"/>
              <a:ea typeface="+mn-ea"/>
              <a:cs typeface="+mn-cs"/>
            </a:rPr>
            <a:t>％減となった、主な要因は地方税の増により標準財政規模は増となったが、扶助費及び普通建設事業の増が著しく、財政調整基金の積立額よりも取崩額が上回ったことが挙げられる。その結果、実質収支額は</a:t>
          </a:r>
          <a:r>
            <a:rPr kumimoji="1" lang="en-US" altLang="ja-JP" sz="1200" b="0" i="0" baseline="0">
              <a:solidFill>
                <a:schemeClr val="dk1"/>
              </a:solidFill>
              <a:effectLst/>
              <a:latin typeface="+mn-lt"/>
              <a:ea typeface="+mn-ea"/>
              <a:cs typeface="+mn-cs"/>
            </a:rPr>
            <a:t>4.20</a:t>
          </a:r>
          <a:r>
            <a:rPr kumimoji="1" lang="ja-JP" altLang="ja-JP" sz="1200" b="0" i="0" baseline="0">
              <a:solidFill>
                <a:schemeClr val="dk1"/>
              </a:solidFill>
              <a:effectLst/>
              <a:latin typeface="+mn-lt"/>
              <a:ea typeface="+mn-ea"/>
              <a:cs typeface="+mn-cs"/>
            </a:rPr>
            <a:t>％増となっている。</a:t>
          </a:r>
          <a:r>
            <a:rPr kumimoji="1" lang="ja-JP" altLang="ja-JP" sz="1200">
              <a:solidFill>
                <a:schemeClr val="dk1"/>
              </a:solidFill>
              <a:effectLst/>
              <a:latin typeface="+mn-lt"/>
              <a:ea typeface="+mn-ea"/>
              <a:cs typeface="+mn-cs"/>
            </a:rPr>
            <a:t>実質単年度収支は、前年度よりは財政調整基金の取崩</a:t>
          </a:r>
          <a:r>
            <a:rPr kumimoji="1" lang="ja-JP" altLang="en-US" sz="1200">
              <a:solidFill>
                <a:schemeClr val="dk1"/>
              </a:solidFill>
              <a:effectLst/>
              <a:latin typeface="+mn-lt"/>
              <a:ea typeface="+mn-ea"/>
              <a:cs typeface="+mn-cs"/>
            </a:rPr>
            <a:t>が増加し</a:t>
          </a:r>
          <a:r>
            <a:rPr kumimoji="1" lang="ja-JP" altLang="ja-JP" sz="1200">
              <a:solidFill>
                <a:schemeClr val="dk1"/>
              </a:solidFill>
              <a:effectLst/>
              <a:latin typeface="+mn-lt"/>
              <a:ea typeface="+mn-ea"/>
              <a:cs typeface="+mn-cs"/>
            </a:rPr>
            <a:t>たため、</a:t>
          </a:r>
          <a:r>
            <a:rPr kumimoji="1" lang="en-US" altLang="ja-JP" sz="1200">
              <a:solidFill>
                <a:schemeClr val="dk1"/>
              </a:solidFill>
              <a:effectLst/>
              <a:latin typeface="+mn-lt"/>
              <a:ea typeface="+mn-ea"/>
              <a:cs typeface="+mn-cs"/>
            </a:rPr>
            <a:t>4.46</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マイナス</a:t>
          </a:r>
          <a:r>
            <a:rPr kumimoji="1" lang="ja-JP" altLang="ja-JP" sz="1200">
              <a:solidFill>
                <a:schemeClr val="dk1"/>
              </a:solidFill>
              <a:effectLst/>
              <a:latin typeface="+mn-lt"/>
              <a:ea typeface="+mn-ea"/>
              <a:cs typeface="+mn-cs"/>
            </a:rPr>
            <a:t>となった。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令和元</a:t>
          </a:r>
          <a:r>
            <a:rPr kumimoji="1" lang="ja-JP" altLang="ja-JP" sz="1600">
              <a:solidFill>
                <a:schemeClr val="dk1"/>
              </a:solidFill>
              <a:effectLst/>
              <a:latin typeface="+mn-lt"/>
              <a:ea typeface="+mn-ea"/>
              <a:cs typeface="+mn-cs"/>
            </a:rPr>
            <a:t>年度において、各会計において黒字となっている。しかしながら、水道事業会計及び土地区画整理事業特別会計を除く特別会計では、一般会計からの繰出金により収支が黒字となっている状況であり、特に国民健康保険事業特別会計については、高齢化などに伴う医療費の増加が今後も続く見込みであり、保険料の適正化や村民の健康づくりによる医療費の低減、保険料の徴収率向上などにより、財源確保と歳出の抑制を図る。</a:t>
          </a:r>
          <a:endParaRPr lang="ja-JP" altLang="ja-JP" sz="2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9360848</v>
      </c>
      <c r="BO4" s="431"/>
      <c r="BP4" s="431"/>
      <c r="BQ4" s="431"/>
      <c r="BR4" s="431"/>
      <c r="BS4" s="431"/>
      <c r="BT4" s="431"/>
      <c r="BU4" s="432"/>
      <c r="BV4" s="430">
        <v>8462437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4.2</v>
      </c>
      <c r="CU4" s="437"/>
      <c r="CV4" s="437"/>
      <c r="CW4" s="437"/>
      <c r="CX4" s="437"/>
      <c r="CY4" s="437"/>
      <c r="CZ4" s="437"/>
      <c r="DA4" s="438"/>
      <c r="DB4" s="436">
        <v>4.9000000000000004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9153104</v>
      </c>
      <c r="BO5" s="468"/>
      <c r="BP5" s="468"/>
      <c r="BQ5" s="468"/>
      <c r="BR5" s="468"/>
      <c r="BS5" s="468"/>
      <c r="BT5" s="468"/>
      <c r="BU5" s="469"/>
      <c r="BV5" s="467">
        <v>8219784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86.4</v>
      </c>
      <c r="CU5" s="465"/>
      <c r="CV5" s="465"/>
      <c r="CW5" s="465"/>
      <c r="CX5" s="465"/>
      <c r="CY5" s="465"/>
      <c r="CZ5" s="465"/>
      <c r="DA5" s="466"/>
      <c r="DB5" s="464">
        <v>84.9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207744</v>
      </c>
      <c r="BO6" s="468"/>
      <c r="BP6" s="468"/>
      <c r="BQ6" s="468"/>
      <c r="BR6" s="468"/>
      <c r="BS6" s="468"/>
      <c r="BT6" s="468"/>
      <c r="BU6" s="469"/>
      <c r="BV6" s="467">
        <v>242653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90.2</v>
      </c>
      <c r="CU6" s="505"/>
      <c r="CV6" s="505"/>
      <c r="CW6" s="505"/>
      <c r="CX6" s="505"/>
      <c r="CY6" s="505"/>
      <c r="CZ6" s="505"/>
      <c r="DA6" s="506"/>
      <c r="DB6" s="504">
        <v>89.2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20751</v>
      </c>
      <c r="BO7" s="468"/>
      <c r="BP7" s="468"/>
      <c r="BQ7" s="468"/>
      <c r="BR7" s="468"/>
      <c r="BS7" s="468"/>
      <c r="BT7" s="468"/>
      <c r="BU7" s="469"/>
      <c r="BV7" s="467">
        <v>29947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4448752</v>
      </c>
      <c r="CU7" s="468"/>
      <c r="CV7" s="468"/>
      <c r="CW7" s="468"/>
      <c r="CX7" s="468"/>
      <c r="CY7" s="468"/>
      <c r="CZ7" s="468"/>
      <c r="DA7" s="469"/>
      <c r="DB7" s="467">
        <v>4346719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186993</v>
      </c>
      <c r="BO8" s="468"/>
      <c r="BP8" s="468"/>
      <c r="BQ8" s="468"/>
      <c r="BR8" s="468"/>
      <c r="BS8" s="468"/>
      <c r="BT8" s="468"/>
      <c r="BU8" s="469"/>
      <c r="BV8" s="467">
        <v>212706</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0.64</v>
      </c>
      <c r="CU8" s="508"/>
      <c r="CV8" s="508"/>
      <c r="CW8" s="508"/>
      <c r="CX8" s="508"/>
      <c r="CY8" s="508"/>
      <c r="CZ8" s="508"/>
      <c r="DA8" s="509"/>
      <c r="DB8" s="507">
        <v>0.61</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19454</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-25713</v>
      </c>
      <c r="BO9" s="468"/>
      <c r="BP9" s="468"/>
      <c r="BQ9" s="468"/>
      <c r="BR9" s="468"/>
      <c r="BS9" s="468"/>
      <c r="BT9" s="468"/>
      <c r="BU9" s="469"/>
      <c r="BV9" s="467">
        <v>167273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10.6</v>
      </c>
      <c r="CU9" s="465"/>
      <c r="CV9" s="465"/>
      <c r="CW9" s="465"/>
      <c r="CX9" s="465"/>
      <c r="CY9" s="465"/>
      <c r="CZ9" s="465"/>
      <c r="DA9" s="466"/>
      <c r="DB9" s="464">
        <v>11.8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17680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234417</v>
      </c>
      <c r="BO10" s="468"/>
      <c r="BP10" s="468"/>
      <c r="BQ10" s="468"/>
      <c r="BR10" s="468"/>
      <c r="BS10" s="468"/>
      <c r="BT10" s="468"/>
      <c r="BU10" s="469"/>
      <c r="BV10" s="467">
        <v>60413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21762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267272</v>
      </c>
      <c r="BO12" s="468"/>
      <c r="BP12" s="468"/>
      <c r="BQ12" s="468"/>
      <c r="BR12" s="468"/>
      <c r="BS12" s="468"/>
      <c r="BT12" s="468"/>
      <c r="BU12" s="469"/>
      <c r="BV12" s="467">
        <v>91353</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21417</v>
      </c>
      <c r="S13" s="552"/>
      <c r="T13" s="552"/>
      <c r="U13" s="552"/>
      <c r="V13" s="553"/>
      <c r="W13" s="483" t="s">
        <v>141</v>
      </c>
      <c r="X13" s="484"/>
      <c r="Y13" s="484"/>
      <c r="Z13" s="484"/>
      <c r="AA13" s="484"/>
      <c r="AB13" s="474"/>
      <c r="AC13" s="518">
        <v>286</v>
      </c>
      <c r="AD13" s="519"/>
      <c r="AE13" s="519"/>
      <c r="AF13" s="519"/>
      <c r="AG13" s="561"/>
      <c r="AH13" s="518">
        <v>404</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-58568</v>
      </c>
      <c r="BO13" s="468"/>
      <c r="BP13" s="468"/>
      <c r="BQ13" s="468"/>
      <c r="BR13" s="468"/>
      <c r="BS13" s="468"/>
      <c r="BT13" s="468"/>
      <c r="BU13" s="469"/>
      <c r="BV13" s="467">
        <v>136333</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7.8</v>
      </c>
      <c r="CU13" s="465"/>
      <c r="CV13" s="465"/>
      <c r="CW13" s="465"/>
      <c r="CX13" s="465"/>
      <c r="CY13" s="465"/>
      <c r="CZ13" s="465"/>
      <c r="DA13" s="466"/>
      <c r="DB13" s="464">
        <v>8.6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21284</v>
      </c>
      <c r="S14" s="552"/>
      <c r="T14" s="552"/>
      <c r="U14" s="552"/>
      <c r="V14" s="553"/>
      <c r="W14" s="457"/>
      <c r="X14" s="458"/>
      <c r="Y14" s="458"/>
      <c r="Z14" s="458"/>
      <c r="AA14" s="458"/>
      <c r="AB14" s="447"/>
      <c r="AC14" s="554">
        <v>3.4</v>
      </c>
      <c r="AD14" s="555"/>
      <c r="AE14" s="555"/>
      <c r="AF14" s="555"/>
      <c r="AG14" s="556"/>
      <c r="AH14" s="554">
        <v>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34.5</v>
      </c>
      <c r="CU14" s="566"/>
      <c r="CV14" s="566"/>
      <c r="CW14" s="566"/>
      <c r="CX14" s="566"/>
      <c r="CY14" s="566"/>
      <c r="CZ14" s="566"/>
      <c r="DA14" s="567"/>
      <c r="DB14" s="565">
        <v>32.200000000000003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21002</v>
      </c>
      <c r="S15" s="552"/>
      <c r="T15" s="552"/>
      <c r="U15" s="552"/>
      <c r="V15" s="553"/>
      <c r="W15" s="483" t="s">
        <v>148</v>
      </c>
      <c r="X15" s="484"/>
      <c r="Y15" s="484"/>
      <c r="Z15" s="484"/>
      <c r="AA15" s="484"/>
      <c r="AB15" s="474"/>
      <c r="AC15" s="518">
        <v>1601</v>
      </c>
      <c r="AD15" s="519"/>
      <c r="AE15" s="519"/>
      <c r="AF15" s="519"/>
      <c r="AG15" s="561"/>
      <c r="AH15" s="518">
        <v>1444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2380245</v>
      </c>
      <c r="BO15" s="431"/>
      <c r="BP15" s="431"/>
      <c r="BQ15" s="431"/>
      <c r="BR15" s="431"/>
      <c r="BS15" s="431"/>
      <c r="BT15" s="431"/>
      <c r="BU15" s="432"/>
      <c r="BV15" s="430">
        <v>2296152</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18.899999999999999</v>
      </c>
      <c r="AD16" s="555"/>
      <c r="AE16" s="555"/>
      <c r="AF16" s="555"/>
      <c r="AG16" s="556"/>
      <c r="AH16" s="554">
        <v>20.100000000000001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3580965</v>
      </c>
      <c r="BO16" s="468"/>
      <c r="BP16" s="468"/>
      <c r="BQ16" s="468"/>
      <c r="BR16" s="468"/>
      <c r="BS16" s="468"/>
      <c r="BT16" s="468"/>
      <c r="BU16" s="469"/>
      <c r="BV16" s="467">
        <v>3504768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6573</v>
      </c>
      <c r="AD17" s="519"/>
      <c r="AE17" s="519"/>
      <c r="AF17" s="519"/>
      <c r="AG17" s="561"/>
      <c r="AH17" s="518">
        <v>5350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3062626</v>
      </c>
      <c r="BO17" s="468"/>
      <c r="BP17" s="468"/>
      <c r="BQ17" s="468"/>
      <c r="BR17" s="468"/>
      <c r="BS17" s="468"/>
      <c r="BT17" s="468"/>
      <c r="BU17" s="469"/>
      <c r="BV17" s="467">
        <v>2950705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15.53</v>
      </c>
      <c r="M18" s="583"/>
      <c r="N18" s="583"/>
      <c r="O18" s="583"/>
      <c r="P18" s="583"/>
      <c r="Q18" s="583"/>
      <c r="R18" s="584"/>
      <c r="S18" s="584"/>
      <c r="T18" s="584"/>
      <c r="U18" s="584"/>
      <c r="V18" s="585"/>
      <c r="W18" s="485"/>
      <c r="X18" s="486"/>
      <c r="Y18" s="486"/>
      <c r="Z18" s="486"/>
      <c r="AA18" s="486"/>
      <c r="AB18" s="477"/>
      <c r="AC18" s="586">
        <v>77.7</v>
      </c>
      <c r="AD18" s="587"/>
      <c r="AE18" s="587"/>
      <c r="AF18" s="587"/>
      <c r="AG18" s="588"/>
      <c r="AH18" s="586">
        <v>74.3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3905820</v>
      </c>
      <c r="BO18" s="468"/>
      <c r="BP18" s="468"/>
      <c r="BQ18" s="468"/>
      <c r="BR18" s="468"/>
      <c r="BS18" s="468"/>
      <c r="BT18" s="468"/>
      <c r="BU18" s="469"/>
      <c r="BV18" s="467">
        <v>3725578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1253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5129726</v>
      </c>
      <c r="BO19" s="468"/>
      <c r="BP19" s="468"/>
      <c r="BQ19" s="468"/>
      <c r="BR19" s="468"/>
      <c r="BS19" s="468"/>
      <c r="BT19" s="468"/>
      <c r="BU19" s="469"/>
      <c r="BV19" s="467">
        <v>4673177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7209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5537136</v>
      </c>
      <c r="BO23" s="468"/>
      <c r="BP23" s="468"/>
      <c r="BQ23" s="468"/>
      <c r="BR23" s="468"/>
      <c r="BS23" s="468"/>
      <c r="BT23" s="468"/>
      <c r="BU23" s="469"/>
      <c r="BV23" s="467">
        <v>5480457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6659</v>
      </c>
      <c r="R24" s="519"/>
      <c r="S24" s="519"/>
      <c r="T24" s="519"/>
      <c r="U24" s="519"/>
      <c r="V24" s="561"/>
      <c r="W24" s="620"/>
      <c r="X24" s="608"/>
      <c r="Y24" s="609"/>
      <c r="Z24" s="517" t="s">
        <v>172</v>
      </c>
      <c r="AA24" s="497"/>
      <c r="AB24" s="497"/>
      <c r="AC24" s="497"/>
      <c r="AD24" s="497"/>
      <c r="AE24" s="497"/>
      <c r="AF24" s="497"/>
      <c r="AG24" s="498"/>
      <c r="AH24" s="518">
        <v>107</v>
      </c>
      <c r="AI24" s="519"/>
      <c r="AJ24" s="519"/>
      <c r="AK24" s="519"/>
      <c r="AL24" s="561"/>
      <c r="AM24" s="518">
        <v>312119</v>
      </c>
      <c r="AN24" s="519"/>
      <c r="AO24" s="519"/>
      <c r="AP24" s="519"/>
      <c r="AQ24" s="519"/>
      <c r="AR24" s="561"/>
      <c r="AS24" s="518">
        <v>2917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4682156</v>
      </c>
      <c r="BO24" s="468"/>
      <c r="BP24" s="468"/>
      <c r="BQ24" s="468"/>
      <c r="BR24" s="468"/>
      <c r="BS24" s="468"/>
      <c r="BT24" s="468"/>
      <c r="BU24" s="469"/>
      <c r="BV24" s="467">
        <v>4913544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5394</v>
      </c>
      <c r="R25" s="519"/>
      <c r="S25" s="519"/>
      <c r="T25" s="519"/>
      <c r="U25" s="519"/>
      <c r="V25" s="561"/>
      <c r="W25" s="620"/>
      <c r="X25" s="608"/>
      <c r="Y25" s="609"/>
      <c r="Z25" s="517" t="s">
        <v>175</v>
      </c>
      <c r="AA25" s="497"/>
      <c r="AB25" s="497"/>
      <c r="AC25" s="497"/>
      <c r="AD25" s="497"/>
      <c r="AE25" s="497"/>
      <c r="AF25" s="497"/>
      <c r="AG25" s="498"/>
      <c r="AH25" s="518" t="s">
        <v>139</v>
      </c>
      <c r="AI25" s="519"/>
      <c r="AJ25" s="519"/>
      <c r="AK25" s="519"/>
      <c r="AL25" s="561"/>
      <c r="AM25" s="518" t="s">
        <v>139</v>
      </c>
      <c r="AN25" s="519"/>
      <c r="AO25" s="519"/>
      <c r="AP25" s="519"/>
      <c r="AQ25" s="519"/>
      <c r="AR25" s="561"/>
      <c r="AS25" s="518" t="s">
        <v>139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486591</v>
      </c>
      <c r="BO25" s="431"/>
      <c r="BP25" s="431"/>
      <c r="BQ25" s="431"/>
      <c r="BR25" s="431"/>
      <c r="BS25" s="431"/>
      <c r="BT25" s="431"/>
      <c r="BU25" s="432"/>
      <c r="BV25" s="430">
        <v>946290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5060</v>
      </c>
      <c r="R26" s="519"/>
      <c r="S26" s="519"/>
      <c r="T26" s="519"/>
      <c r="U26" s="519"/>
      <c r="V26" s="561"/>
      <c r="W26" s="620"/>
      <c r="X26" s="608"/>
      <c r="Y26" s="609"/>
      <c r="Z26" s="517" t="s">
        <v>178</v>
      </c>
      <c r="AA26" s="630"/>
      <c r="AB26" s="630"/>
      <c r="AC26" s="630"/>
      <c r="AD26" s="630"/>
      <c r="AE26" s="630"/>
      <c r="AF26" s="630"/>
      <c r="AG26" s="631"/>
      <c r="AH26" s="518">
        <v>6</v>
      </c>
      <c r="AI26" s="519"/>
      <c r="AJ26" s="519"/>
      <c r="AK26" s="519"/>
      <c r="AL26" s="561"/>
      <c r="AM26" s="518">
        <v>16614</v>
      </c>
      <c r="AN26" s="519"/>
      <c r="AO26" s="519"/>
      <c r="AP26" s="519"/>
      <c r="AQ26" s="519"/>
      <c r="AR26" s="561"/>
      <c r="AS26" s="518">
        <v>2769</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2874</v>
      </c>
      <c r="R27" s="519"/>
      <c r="S27" s="519"/>
      <c r="T27" s="519"/>
      <c r="U27" s="519"/>
      <c r="V27" s="561"/>
      <c r="W27" s="620"/>
      <c r="X27" s="608"/>
      <c r="Y27" s="609"/>
      <c r="Z27" s="517" t="s">
        <v>181</v>
      </c>
      <c r="AA27" s="497"/>
      <c r="AB27" s="497"/>
      <c r="AC27" s="497"/>
      <c r="AD27" s="497"/>
      <c r="AE27" s="497"/>
      <c r="AF27" s="497"/>
      <c r="AG27" s="498"/>
      <c r="AH27" s="518">
        <v>7</v>
      </c>
      <c r="AI27" s="519"/>
      <c r="AJ27" s="519"/>
      <c r="AK27" s="519"/>
      <c r="AL27" s="561"/>
      <c r="AM27" s="518">
        <v>20995</v>
      </c>
      <c r="AN27" s="519"/>
      <c r="AO27" s="519"/>
      <c r="AP27" s="519"/>
      <c r="AQ27" s="519"/>
      <c r="AR27" s="561"/>
      <c r="AS27" s="518">
        <v>2999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104753</v>
      </c>
      <c r="BO27" s="644"/>
      <c r="BP27" s="644"/>
      <c r="BQ27" s="644"/>
      <c r="BR27" s="644"/>
      <c r="BS27" s="644"/>
      <c r="BT27" s="644"/>
      <c r="BU27" s="645"/>
      <c r="BV27" s="643">
        <v>104753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2446</v>
      </c>
      <c r="R28" s="519"/>
      <c r="S28" s="519"/>
      <c r="T28" s="519"/>
      <c r="U28" s="519"/>
      <c r="V28" s="561"/>
      <c r="W28" s="620"/>
      <c r="X28" s="608"/>
      <c r="Y28" s="609"/>
      <c r="Z28" s="517" t="s">
        <v>184</v>
      </c>
      <c r="AA28" s="497"/>
      <c r="AB28" s="497"/>
      <c r="AC28" s="497"/>
      <c r="AD28" s="497"/>
      <c r="AE28" s="497"/>
      <c r="AF28" s="497"/>
      <c r="AG28" s="498"/>
      <c r="AH28" s="518" t="s">
        <v>139</v>
      </c>
      <c r="AI28" s="519"/>
      <c r="AJ28" s="519"/>
      <c r="AK28" s="519"/>
      <c r="AL28" s="561"/>
      <c r="AM28" s="518" t="s">
        <v>129</v>
      </c>
      <c r="AN28" s="519"/>
      <c r="AO28" s="519"/>
      <c r="AP28" s="519"/>
      <c r="AQ28" s="519"/>
      <c r="AR28" s="561"/>
      <c r="AS28" s="518" t="s">
        <v>139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586570</v>
      </c>
      <c r="BO28" s="431"/>
      <c r="BP28" s="431"/>
      <c r="BQ28" s="431"/>
      <c r="BR28" s="431"/>
      <c r="BS28" s="431"/>
      <c r="BT28" s="431"/>
      <c r="BU28" s="432"/>
      <c r="BV28" s="430">
        <v>619425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14</v>
      </c>
      <c r="M29" s="519"/>
      <c r="N29" s="519"/>
      <c r="O29" s="519"/>
      <c r="P29" s="561"/>
      <c r="Q29" s="518">
        <v>2260</v>
      </c>
      <c r="R29" s="519"/>
      <c r="S29" s="519"/>
      <c r="T29" s="519"/>
      <c r="U29" s="519"/>
      <c r="V29" s="561"/>
      <c r="W29" s="621"/>
      <c r="X29" s="622"/>
      <c r="Y29" s="623"/>
      <c r="Z29" s="517" t="s">
        <v>187</v>
      </c>
      <c r="AA29" s="497"/>
      <c r="AB29" s="497"/>
      <c r="AC29" s="497"/>
      <c r="AD29" s="497"/>
      <c r="AE29" s="497"/>
      <c r="AF29" s="497"/>
      <c r="AG29" s="498"/>
      <c r="AH29" s="518">
        <v>114</v>
      </c>
      <c r="AI29" s="519"/>
      <c r="AJ29" s="519"/>
      <c r="AK29" s="519"/>
      <c r="AL29" s="561"/>
      <c r="AM29" s="518">
        <v>333114</v>
      </c>
      <c r="AN29" s="519"/>
      <c r="AO29" s="519"/>
      <c r="AP29" s="519"/>
      <c r="AQ29" s="519"/>
      <c r="AR29" s="561"/>
      <c r="AS29" s="518">
        <v>2922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181827</v>
      </c>
      <c r="BO29" s="468"/>
      <c r="BP29" s="468"/>
      <c r="BQ29" s="468"/>
      <c r="BR29" s="468"/>
      <c r="BS29" s="468"/>
      <c r="BT29" s="468"/>
      <c r="BU29" s="469"/>
      <c r="BV29" s="467">
        <v>181827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695895</v>
      </c>
      <c r="BO30" s="644"/>
      <c r="BP30" s="644"/>
      <c r="BQ30" s="644"/>
      <c r="BR30" s="644"/>
      <c r="BS30" s="644"/>
      <c r="BT30" s="644"/>
      <c r="BU30" s="645"/>
      <c r="BV30" s="643">
        <v>864216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南部広域行政組合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土地区画整理事業特別会計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沖縄県市町村総合事務組合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中城村北中城村清掃事務組合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中城北中城消防組合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中部広域市町村圏事務組合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沖縄県介護保険広域連合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沖縄県介護保険広域連合(保険事業勘定)</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沖縄県後期高齢者医療広域連合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沖縄県後期高齢者医療広域連合(事業勘定)</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2629ilI0HgV4uEPuwrm8Q4YMFYzccPLq/N4QGebKRaYDgOseAATgtSDZdLTJvtjK2A0oJngVj6yLi36VUM4PbQ==" saltValue="WvKdhMkQfnR58Mdfaddw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election activeCell="AE44" sqref="AE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8" t="s">
        <v>550</v>
      </c>
      <c r="D34" s="1248"/>
      <c r="E34" s="1249"/>
      <c r="F34" s="32">
        <v>15.36</v>
      </c>
      <c r="G34" s="33">
        <v>14.09</v>
      </c>
      <c r="H34" s="33">
        <v>14.29</v>
      </c>
      <c r="I34" s="33">
        <v>14.69</v>
      </c>
      <c r="J34" s="34">
        <v>15.13</v>
      </c>
      <c r="K34" s="22"/>
      <c r="L34" s="22"/>
      <c r="M34" s="22"/>
      <c r="N34" s="22"/>
      <c r="O34" s="22"/>
      <c r="P34" s="22"/>
    </row>
    <row r="35" spans="1:16" ht="39" customHeight="1" x14ac:dyDescent="0.15">
      <c r="A35" s="22"/>
      <c r="B35" s="35"/>
      <c r="C35" s="1242" t="s">
        <v>551</v>
      </c>
      <c r="D35" s="1243"/>
      <c r="E35" s="1244"/>
      <c r="F35" s="36">
        <v>4.2</v>
      </c>
      <c r="G35" s="37">
        <v>5.47</v>
      </c>
      <c r="H35" s="37">
        <v>1.0900000000000001</v>
      </c>
      <c r="I35" s="37">
        <v>4.8899999999999997</v>
      </c>
      <c r="J35" s="38">
        <v>4.2</v>
      </c>
      <c r="K35" s="22"/>
      <c r="L35" s="22"/>
      <c r="M35" s="22"/>
      <c r="N35" s="22"/>
      <c r="O35" s="22"/>
      <c r="P35" s="22"/>
    </row>
    <row r="36" spans="1:16" ht="39" customHeight="1" x14ac:dyDescent="0.15">
      <c r="A36" s="22"/>
      <c r="B36" s="35"/>
      <c r="C36" s="1242" t="s">
        <v>552</v>
      </c>
      <c r="D36" s="1243"/>
      <c r="E36" s="1244"/>
      <c r="F36" s="36">
        <v>2.2200000000000002</v>
      </c>
      <c r="G36" s="37">
        <v>1.1599999999999999</v>
      </c>
      <c r="H36" s="37">
        <v>3.12</v>
      </c>
      <c r="I36" s="37">
        <v>0.79</v>
      </c>
      <c r="J36" s="38">
        <v>1.4</v>
      </c>
      <c r="K36" s="22"/>
      <c r="L36" s="22"/>
      <c r="M36" s="22"/>
      <c r="N36" s="22"/>
      <c r="O36" s="22"/>
      <c r="P36" s="22"/>
    </row>
    <row r="37" spans="1:16" ht="39" customHeight="1" x14ac:dyDescent="0.15">
      <c r="A37" s="22"/>
      <c r="B37" s="35"/>
      <c r="C37" s="1242" t="s">
        <v>553</v>
      </c>
      <c r="D37" s="1243"/>
      <c r="E37" s="1244"/>
      <c r="F37" s="36">
        <v>1.06</v>
      </c>
      <c r="G37" s="37">
        <v>3.41</v>
      </c>
      <c r="H37" s="37">
        <v>1.1599999999999999</v>
      </c>
      <c r="I37" s="37">
        <v>4.04</v>
      </c>
      <c r="J37" s="38">
        <v>0.28000000000000003</v>
      </c>
      <c r="K37" s="22"/>
      <c r="L37" s="22"/>
      <c r="M37" s="22"/>
      <c r="N37" s="22"/>
      <c r="O37" s="22"/>
      <c r="P37" s="22"/>
    </row>
    <row r="38" spans="1:16" ht="39" customHeight="1" x14ac:dyDescent="0.15">
      <c r="A38" s="22"/>
      <c r="B38" s="35"/>
      <c r="C38" s="1242" t="s">
        <v>554</v>
      </c>
      <c r="D38" s="1243"/>
      <c r="E38" s="1244"/>
      <c r="F38" s="36">
        <v>0.09</v>
      </c>
      <c r="G38" s="37">
        <v>0.05</v>
      </c>
      <c r="H38" s="37">
        <v>0.09</v>
      </c>
      <c r="I38" s="37">
        <v>0.04</v>
      </c>
      <c r="J38" s="38">
        <v>0.1</v>
      </c>
      <c r="K38" s="22"/>
      <c r="L38" s="22"/>
      <c r="M38" s="22"/>
      <c r="N38" s="22"/>
      <c r="O38" s="22"/>
      <c r="P38" s="22"/>
    </row>
    <row r="39" spans="1:16" ht="39" customHeight="1" x14ac:dyDescent="0.15">
      <c r="A39" s="22"/>
      <c r="B39" s="35"/>
      <c r="C39" s="1242" t="s">
        <v>555</v>
      </c>
      <c r="D39" s="1243"/>
      <c r="E39" s="1244"/>
      <c r="F39" s="36">
        <v>0.03</v>
      </c>
      <c r="G39" s="37">
        <v>0.02</v>
      </c>
      <c r="H39" s="37">
        <v>0.04</v>
      </c>
      <c r="I39" s="37">
        <v>0</v>
      </c>
      <c r="J39" s="38">
        <v>0.08</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556</v>
      </c>
      <c r="D42" s="1243"/>
      <c r="E42" s="1244"/>
      <c r="F42" s="36" t="s">
        <v>501</v>
      </c>
      <c r="G42" s="37" t="s">
        <v>501</v>
      </c>
      <c r="H42" s="37" t="s">
        <v>501</v>
      </c>
      <c r="I42" s="37" t="s">
        <v>501</v>
      </c>
      <c r="J42" s="38" t="s">
        <v>501</v>
      </c>
      <c r="K42" s="22"/>
      <c r="L42" s="22"/>
      <c r="M42" s="22"/>
      <c r="N42" s="22"/>
      <c r="O42" s="22"/>
      <c r="P42" s="22"/>
    </row>
    <row r="43" spans="1:16" ht="39" customHeight="1" thickBot="1" x14ac:dyDescent="0.2">
      <c r="A43" s="22"/>
      <c r="B43" s="40"/>
      <c r="C43" s="1245" t="s">
        <v>557</v>
      </c>
      <c r="D43" s="1246"/>
      <c r="E43" s="1247"/>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HhO9CsbYrWIMvj3IhdxBD+nnCS9EZLdN3HFifflCJm+JpAZeGBSLNVuSuX1bQMNA2CNdgHfr+HlIV5j7nL2mA==" saltValue="S6dz0dSo9Dpa03ZcMmXC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election activeCell="AE44" sqref="AE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558</v>
      </c>
      <c r="L45" s="60">
        <v>573</v>
      </c>
      <c r="M45" s="60">
        <v>561</v>
      </c>
      <c r="N45" s="60">
        <v>550</v>
      </c>
      <c r="O45" s="61">
        <v>544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501</v>
      </c>
      <c r="L46" s="64" t="s">
        <v>501</v>
      </c>
      <c r="M46" s="64" t="s">
        <v>501</v>
      </c>
      <c r="N46" s="64" t="s">
        <v>501</v>
      </c>
      <c r="O46" s="65" t="s">
        <v>501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501</v>
      </c>
      <c r="L47" s="64" t="s">
        <v>501</v>
      </c>
      <c r="M47" s="64" t="s">
        <v>501</v>
      </c>
      <c r="N47" s="64" t="s">
        <v>501</v>
      </c>
      <c r="O47" s="65" t="s">
        <v>501</v>
      </c>
      <c r="P47" s="48"/>
      <c r="Q47" s="48"/>
      <c r="R47" s="48"/>
      <c r="S47" s="48"/>
      <c r="T47" s="48"/>
      <c r="U47" s="48"/>
    </row>
    <row r="48" spans="1:21" ht="30.75" customHeight="1" x14ac:dyDescent="0.15">
      <c r="A48" s="48"/>
      <c r="B48" s="1252"/>
      <c r="C48" s="1253"/>
      <c r="D48" s="62"/>
      <c r="E48" s="1258" t="s">
        <v>15</v>
      </c>
      <c r="F48" s="1258"/>
      <c r="G48" s="1258"/>
      <c r="H48" s="1258"/>
      <c r="I48" s="1258"/>
      <c r="J48" s="1259"/>
      <c r="K48" s="63">
        <v>96</v>
      </c>
      <c r="L48" s="64">
        <v>93</v>
      </c>
      <c r="M48" s="64">
        <v>99</v>
      </c>
      <c r="N48" s="64">
        <v>105</v>
      </c>
      <c r="O48" s="65">
        <v>108</v>
      </c>
      <c r="P48" s="48"/>
      <c r="Q48" s="48"/>
      <c r="R48" s="48"/>
      <c r="S48" s="48"/>
      <c r="T48" s="48"/>
      <c r="U48" s="48"/>
    </row>
    <row r="49" spans="1:21" ht="30.75" customHeight="1" x14ac:dyDescent="0.15">
      <c r="A49" s="48"/>
      <c r="B49" s="1252"/>
      <c r="C49" s="1253"/>
      <c r="D49" s="62"/>
      <c r="E49" s="1258" t="s">
        <v>16</v>
      </c>
      <c r="F49" s="1258"/>
      <c r="G49" s="1258"/>
      <c r="H49" s="1258"/>
      <c r="I49" s="1258"/>
      <c r="J49" s="1259"/>
      <c r="K49" s="63">
        <v>92</v>
      </c>
      <c r="L49" s="64">
        <v>101</v>
      </c>
      <c r="M49" s="64">
        <v>91</v>
      </c>
      <c r="N49" s="64">
        <v>57</v>
      </c>
      <c r="O49" s="65">
        <v>24</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501</v>
      </c>
      <c r="L50" s="64" t="s">
        <v>501</v>
      </c>
      <c r="M50" s="64" t="s">
        <v>501</v>
      </c>
      <c r="N50" s="64" t="s">
        <v>501</v>
      </c>
      <c r="O50" s="65" t="s">
        <v>501</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t="s">
        <v>501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429</v>
      </c>
      <c r="L52" s="64">
        <v>427</v>
      </c>
      <c r="M52" s="64">
        <v>413</v>
      </c>
      <c r="N52" s="64">
        <v>414</v>
      </c>
      <c r="O52" s="65">
        <v>396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317</v>
      </c>
      <c r="L53" s="69">
        <v>340</v>
      </c>
      <c r="M53" s="69">
        <v>338</v>
      </c>
      <c r="N53" s="69">
        <v>298</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xhN1t+tX7dDCVsBzxj7DnelZNJo+SvgSBcSpsC7fQVeV4LwfEnE29BGcxLMTpIF+M0Hsv8NJvLcbZT6tj0QYA==" saltValue="jxDpoSRVe5oL1gQzy7wo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election activeCell="AE44" sqref="AE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76" t="s">
        <v>30</v>
      </c>
      <c r="C41" s="1277"/>
      <c r="D41" s="102"/>
      <c r="E41" s="1282" t="s">
        <v>31</v>
      </c>
      <c r="F41" s="1282"/>
      <c r="G41" s="1282"/>
      <c r="H41" s="1283"/>
      <c r="I41" s="103">
        <v>5723</v>
      </c>
      <c r="J41" s="104">
        <v>5457</v>
      </c>
      <c r="K41" s="104">
        <v>5295</v>
      </c>
      <c r="L41" s="104">
        <v>5480</v>
      </c>
      <c r="M41" s="105">
        <v>5537</v>
      </c>
    </row>
    <row r="42" spans="2:13" ht="27.75" customHeight="1" x14ac:dyDescent="0.15">
      <c r="B42" s="1278"/>
      <c r="C42" s="1279"/>
      <c r="D42" s="106"/>
      <c r="E42" s="1284" t="s">
        <v>32</v>
      </c>
      <c r="F42" s="1284"/>
      <c r="G42" s="1284"/>
      <c r="H42" s="1285"/>
      <c r="I42" s="107" t="s">
        <v>501</v>
      </c>
      <c r="J42" s="108" t="s">
        <v>501</v>
      </c>
      <c r="K42" s="108" t="s">
        <v>501</v>
      </c>
      <c r="L42" s="108" t="s">
        <v>501</v>
      </c>
      <c r="M42" s="109" t="s">
        <v>501</v>
      </c>
    </row>
    <row r="43" spans="2:13" ht="27.75" customHeight="1" x14ac:dyDescent="0.15">
      <c r="B43" s="1278"/>
      <c r="C43" s="1279"/>
      <c r="D43" s="106"/>
      <c r="E43" s="1284" t="s">
        <v>33</v>
      </c>
      <c r="F43" s="1284"/>
      <c r="G43" s="1284"/>
      <c r="H43" s="1285"/>
      <c r="I43" s="107">
        <v>2113</v>
      </c>
      <c r="J43" s="108">
        <v>2127</v>
      </c>
      <c r="K43" s="108">
        <v>2108</v>
      </c>
      <c r="L43" s="108">
        <v>2060</v>
      </c>
      <c r="M43" s="109">
        <v>1965</v>
      </c>
    </row>
    <row r="44" spans="2:13" ht="27.75" customHeight="1" x14ac:dyDescent="0.15">
      <c r="B44" s="1278"/>
      <c r="C44" s="1279"/>
      <c r="D44" s="106"/>
      <c r="E44" s="1284" t="s">
        <v>34</v>
      </c>
      <c r="F44" s="1284"/>
      <c r="G44" s="1284"/>
      <c r="H44" s="1285"/>
      <c r="I44" s="107">
        <v>375</v>
      </c>
      <c r="J44" s="108">
        <v>296</v>
      </c>
      <c r="K44" s="108">
        <v>200</v>
      </c>
      <c r="L44" s="108">
        <v>136</v>
      </c>
      <c r="M44" s="109">
        <v>105</v>
      </c>
    </row>
    <row r="45" spans="2:13" ht="27.75" customHeight="1" x14ac:dyDescent="0.15">
      <c r="B45" s="1278"/>
      <c r="C45" s="1279"/>
      <c r="D45" s="106"/>
      <c r="E45" s="1284" t="s">
        <v>35</v>
      </c>
      <c r="F45" s="1284"/>
      <c r="G45" s="1284"/>
      <c r="H45" s="1285"/>
      <c r="I45" s="107">
        <v>373</v>
      </c>
      <c r="J45" s="108">
        <v>242</v>
      </c>
      <c r="K45" s="108">
        <v>141</v>
      </c>
      <c r="L45" s="108">
        <v>113</v>
      </c>
      <c r="M45" s="109">
        <v>75</v>
      </c>
    </row>
    <row r="46" spans="2:13" ht="27.75" customHeight="1" x14ac:dyDescent="0.15">
      <c r="B46" s="1278"/>
      <c r="C46" s="1279"/>
      <c r="D46" s="110"/>
      <c r="E46" s="1284" t="s">
        <v>36</v>
      </c>
      <c r="F46" s="1284"/>
      <c r="G46" s="1284"/>
      <c r="H46" s="1285"/>
      <c r="I46" s="107" t="s">
        <v>501</v>
      </c>
      <c r="J46" s="108" t="s">
        <v>501</v>
      </c>
      <c r="K46" s="108" t="s">
        <v>501</v>
      </c>
      <c r="L46" s="108" t="s">
        <v>501</v>
      </c>
      <c r="M46" s="109" t="s">
        <v>501</v>
      </c>
    </row>
    <row r="47" spans="2:13" ht="27.75" customHeight="1" x14ac:dyDescent="0.15">
      <c r="B47" s="1278"/>
      <c r="C47" s="1279"/>
      <c r="D47" s="111"/>
      <c r="E47" s="1286" t="s">
        <v>37</v>
      </c>
      <c r="F47" s="1287"/>
      <c r="G47" s="1287"/>
      <c r="H47" s="1288"/>
      <c r="I47" s="107" t="s">
        <v>501</v>
      </c>
      <c r="J47" s="108" t="s">
        <v>501</v>
      </c>
      <c r="K47" s="108" t="s">
        <v>501</v>
      </c>
      <c r="L47" s="108" t="s">
        <v>501</v>
      </c>
      <c r="M47" s="109" t="s">
        <v>501</v>
      </c>
    </row>
    <row r="48" spans="2:13" ht="27.75" customHeight="1" x14ac:dyDescent="0.15">
      <c r="B48" s="1278"/>
      <c r="C48" s="1279"/>
      <c r="D48" s="106"/>
      <c r="E48" s="1284" t="s">
        <v>38</v>
      </c>
      <c r="F48" s="1284"/>
      <c r="G48" s="1284"/>
      <c r="H48" s="1285"/>
      <c r="I48" s="107" t="s">
        <v>501</v>
      </c>
      <c r="J48" s="108" t="s">
        <v>501</v>
      </c>
      <c r="K48" s="108" t="s">
        <v>501</v>
      </c>
      <c r="L48" s="108" t="s">
        <v>501</v>
      </c>
      <c r="M48" s="109" t="s">
        <v>501</v>
      </c>
    </row>
    <row r="49" spans="2:13" ht="27.75" customHeight="1" x14ac:dyDescent="0.15">
      <c r="B49" s="1280"/>
      <c r="C49" s="1281"/>
      <c r="D49" s="106"/>
      <c r="E49" s="1284" t="s">
        <v>39</v>
      </c>
      <c r="F49" s="1284"/>
      <c r="G49" s="1284"/>
      <c r="H49" s="1285"/>
      <c r="I49" s="107" t="s">
        <v>501</v>
      </c>
      <c r="J49" s="108" t="s">
        <v>501</v>
      </c>
      <c r="K49" s="108" t="s">
        <v>501</v>
      </c>
      <c r="L49" s="108" t="s">
        <v>501</v>
      </c>
      <c r="M49" s="109" t="s">
        <v>501</v>
      </c>
    </row>
    <row r="50" spans="2:13" ht="27.75" customHeight="1" x14ac:dyDescent="0.15">
      <c r="B50" s="1289" t="s">
        <v>40</v>
      </c>
      <c r="C50" s="1290"/>
      <c r="D50" s="112"/>
      <c r="E50" s="1284" t="s">
        <v>41</v>
      </c>
      <c r="F50" s="1284"/>
      <c r="G50" s="1284"/>
      <c r="H50" s="1285"/>
      <c r="I50" s="107">
        <v>2017</v>
      </c>
      <c r="J50" s="108">
        <v>1909</v>
      </c>
      <c r="K50" s="108">
        <v>1994</v>
      </c>
      <c r="L50" s="108">
        <v>1770</v>
      </c>
      <c r="M50" s="109">
        <v>1569</v>
      </c>
    </row>
    <row r="51" spans="2:13" ht="27.75" customHeight="1" x14ac:dyDescent="0.15">
      <c r="B51" s="1278"/>
      <c r="C51" s="1279"/>
      <c r="D51" s="106"/>
      <c r="E51" s="1284" t="s">
        <v>42</v>
      </c>
      <c r="F51" s="1284"/>
      <c r="G51" s="1284"/>
      <c r="H51" s="1285"/>
      <c r="I51" s="107" t="s">
        <v>501</v>
      </c>
      <c r="J51" s="108" t="s">
        <v>501</v>
      </c>
      <c r="K51" s="108" t="s">
        <v>501</v>
      </c>
      <c r="L51" s="108" t="s">
        <v>501</v>
      </c>
      <c r="M51" s="109" t="s">
        <v>501</v>
      </c>
    </row>
    <row r="52" spans="2:13" ht="27.75" customHeight="1" x14ac:dyDescent="0.15">
      <c r="B52" s="1280"/>
      <c r="C52" s="1281"/>
      <c r="D52" s="106"/>
      <c r="E52" s="1284" t="s">
        <v>43</v>
      </c>
      <c r="F52" s="1284"/>
      <c r="G52" s="1284"/>
      <c r="H52" s="1285"/>
      <c r="I52" s="107">
        <v>4974</v>
      </c>
      <c r="J52" s="108">
        <v>4894</v>
      </c>
      <c r="K52" s="108">
        <v>4805</v>
      </c>
      <c r="L52" s="108">
        <v>4750</v>
      </c>
      <c r="M52" s="109">
        <v>4715</v>
      </c>
    </row>
    <row r="53" spans="2:13" ht="27.75" customHeight="1" thickBot="1" x14ac:dyDescent="0.2">
      <c r="B53" s="1291" t="s">
        <v>44</v>
      </c>
      <c r="C53" s="1292"/>
      <c r="D53" s="113"/>
      <c r="E53" s="1293" t="s">
        <v>45</v>
      </c>
      <c r="F53" s="1293"/>
      <c r="G53" s="1293"/>
      <c r="H53" s="1294"/>
      <c r="I53" s="114">
        <v>1592</v>
      </c>
      <c r="J53" s="115">
        <v>1318</v>
      </c>
      <c r="K53" s="115">
        <v>946</v>
      </c>
      <c r="L53" s="115">
        <v>1269</v>
      </c>
      <c r="M53" s="116">
        <v>1399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3GjQ0yIY8xmBgTPPEC6MCpwOLFVop8M5Cy6We3NWS/tk1+RCv6qagnj/HCnjOKqqdqFPGnBlRHJ0oGAW8wMqw==" saltValue="ekbGrmR5HY9ih8clu7Xw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A40" zoomScale="55" zoomScaleNormal="55" zoomScaleSheetLayoutView="100" workbookViewId="0">
      <selection activeCell="AE44" sqref="AE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3" t="s">
        <v>48</v>
      </c>
      <c r="D55" s="1303"/>
      <c r="E55" s="1304"/>
      <c r="F55" s="128">
        <v>650</v>
      </c>
      <c r="G55" s="128">
        <v>619</v>
      </c>
      <c r="H55" s="129">
        <v>587</v>
      </c>
    </row>
    <row r="56" spans="2:8" ht="52.5" customHeight="1" x14ac:dyDescent="0.15">
      <c r="B56" s="130"/>
      <c r="C56" s="1305" t="s">
        <v>49</v>
      </c>
      <c r="D56" s="1305"/>
      <c r="E56" s="1306"/>
      <c r="F56" s="131">
        <v>182</v>
      </c>
      <c r="G56" s="131">
        <v>182</v>
      </c>
      <c r="H56" s="132">
        <v>182</v>
      </c>
    </row>
    <row r="57" spans="2:8" ht="53.25" customHeight="1" x14ac:dyDescent="0.15">
      <c r="B57" s="130"/>
      <c r="C57" s="1307" t="s">
        <v>50</v>
      </c>
      <c r="D57" s="1307"/>
      <c r="E57" s="1308"/>
      <c r="F57" s="133">
        <v>1057</v>
      </c>
      <c r="G57" s="133">
        <v>864</v>
      </c>
      <c r="H57" s="134">
        <v>696</v>
      </c>
    </row>
    <row r="58" spans="2:8" ht="45.75" customHeight="1" x14ac:dyDescent="0.15">
      <c r="B58" s="135"/>
      <c r="C58" s="1295" t="s">
        <v>573</v>
      </c>
      <c r="D58" s="1296"/>
      <c r="E58" s="1297"/>
      <c r="F58" s="136">
        <v>1021</v>
      </c>
      <c r="G58" s="136">
        <v>801</v>
      </c>
      <c r="H58" s="137">
        <v>593</v>
      </c>
    </row>
    <row r="59" spans="2:8" ht="45.75" customHeight="1" x14ac:dyDescent="0.15">
      <c r="B59" s="135"/>
      <c r="C59" s="1295" t="s">
        <v>574</v>
      </c>
      <c r="D59" s="1296"/>
      <c r="E59" s="1297"/>
      <c r="F59" s="136">
        <v>31</v>
      </c>
      <c r="G59" s="136">
        <v>56</v>
      </c>
      <c r="H59" s="137">
        <v>94</v>
      </c>
    </row>
    <row r="60" spans="2:8" ht="45.75" customHeight="1" x14ac:dyDescent="0.15">
      <c r="B60" s="135"/>
      <c r="C60" s="1295" t="s">
        <v>575</v>
      </c>
      <c r="D60" s="1296"/>
      <c r="E60" s="1297"/>
      <c r="F60" s="136">
        <v>5</v>
      </c>
      <c r="G60" s="136">
        <v>7</v>
      </c>
      <c r="H60" s="137">
        <v>9</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1889</v>
      </c>
      <c r="G63" s="142">
        <v>1665</v>
      </c>
      <c r="H63" s="143">
        <v>1464</v>
      </c>
    </row>
    <row r="64" spans="2:8" ht="15" customHeight="1" x14ac:dyDescent="0.15"/>
  </sheetData>
  <sheetProtection algorithmName="SHA-512" hashValue="6RdznqfuqHQ54XzPDk9hPEPt7UTdhJoigERNPltW5APCQoab3p7UGazHfkGyi7xx7rgtv6mBjVrG19stShD1Vw==" saltValue="zL3DmamtsObfhtBGQzG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topLeftCell="A40" zoomScale="85" zoomScaleNormal="85" zoomScaleSheetLayoutView="55" workbookViewId="0">
      <selection activeCell="AE44" sqref="AE4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577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578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586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579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543</v>
      </c>
      <c r="BQ50" s="1315"/>
      <c r="BR50" s="1315"/>
      <c r="BS50" s="1315"/>
      <c r="BT50" s="1315"/>
      <c r="BU50" s="1315"/>
      <c r="BV50" s="1315"/>
      <c r="BW50" s="1315"/>
      <c r="BX50" s="1315" t="s">
        <v>544</v>
      </c>
      <c r="BY50" s="1315"/>
      <c r="BZ50" s="1315"/>
      <c r="CA50" s="1315"/>
      <c r="CB50" s="1315"/>
      <c r="CC50" s="1315"/>
      <c r="CD50" s="1315"/>
      <c r="CE50" s="1315"/>
      <c r="CF50" s="1315" t="s">
        <v>545</v>
      </c>
      <c r="CG50" s="1315"/>
      <c r="CH50" s="1315"/>
      <c r="CI50" s="1315"/>
      <c r="CJ50" s="1315"/>
      <c r="CK50" s="1315"/>
      <c r="CL50" s="1315"/>
      <c r="CM50" s="1315"/>
      <c r="CN50" s="1315" t="s">
        <v>546</v>
      </c>
      <c r="CO50" s="1315"/>
      <c r="CP50" s="1315"/>
      <c r="CQ50" s="1315"/>
      <c r="CR50" s="1315"/>
      <c r="CS50" s="1315"/>
      <c r="CT50" s="1315"/>
      <c r="CU50" s="1315"/>
      <c r="CV50" s="1315" t="s">
        <v>547</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580</v>
      </c>
      <c r="AO51" s="1314"/>
      <c r="AP51" s="1314"/>
      <c r="AQ51" s="1314"/>
      <c r="AR51" s="1314"/>
      <c r="AS51" s="1314"/>
      <c r="AT51" s="1314"/>
      <c r="AU51" s="1314"/>
      <c r="AV51" s="1314"/>
      <c r="AW51" s="1314"/>
      <c r="AX51" s="1314"/>
      <c r="AY51" s="1314"/>
      <c r="AZ51" s="1314"/>
      <c r="BA51" s="1314"/>
      <c r="BB51" s="1314" t="s">
        <v>581</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36.299999999999997</v>
      </c>
      <c r="BY51" s="1311"/>
      <c r="BZ51" s="1311"/>
      <c r="CA51" s="1311"/>
      <c r="CB51" s="1311"/>
      <c r="CC51" s="1311"/>
      <c r="CD51" s="1311"/>
      <c r="CE51" s="1311"/>
      <c r="CF51" s="1311">
        <v>25.4</v>
      </c>
      <c r="CG51" s="1311"/>
      <c r="CH51" s="1311"/>
      <c r="CI51" s="1311"/>
      <c r="CJ51" s="1311"/>
      <c r="CK51" s="1311"/>
      <c r="CL51" s="1311"/>
      <c r="CM51" s="1311"/>
      <c r="CN51" s="1311">
        <v>32.200000000000003</v>
      </c>
      <c r="CO51" s="1311"/>
      <c r="CP51" s="1311"/>
      <c r="CQ51" s="1311"/>
      <c r="CR51" s="1311"/>
      <c r="CS51" s="1311"/>
      <c r="CT51" s="1311"/>
      <c r="CU51" s="1311"/>
      <c r="CV51" s="1311">
        <v>34.5</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582</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45</v>
      </c>
      <c r="BY53" s="1311"/>
      <c r="BZ53" s="1311"/>
      <c r="CA53" s="1311"/>
      <c r="CB53" s="1311"/>
      <c r="CC53" s="1311"/>
      <c r="CD53" s="1311"/>
      <c r="CE53" s="1311"/>
      <c r="CF53" s="1311">
        <v>46.7</v>
      </c>
      <c r="CG53" s="1311"/>
      <c r="CH53" s="1311"/>
      <c r="CI53" s="1311"/>
      <c r="CJ53" s="1311"/>
      <c r="CK53" s="1311"/>
      <c r="CL53" s="1311"/>
      <c r="CM53" s="1311"/>
      <c r="CN53" s="1311">
        <v>48.2</v>
      </c>
      <c r="CO53" s="1311"/>
      <c r="CP53" s="1311"/>
      <c r="CQ53" s="1311"/>
      <c r="CR53" s="1311"/>
      <c r="CS53" s="1311"/>
      <c r="CT53" s="1311"/>
      <c r="CU53" s="1311"/>
      <c r="CV53" s="1311">
        <v>50</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583</v>
      </c>
      <c r="AO55" s="1315"/>
      <c r="AP55" s="1315"/>
      <c r="AQ55" s="1315"/>
      <c r="AR55" s="1315"/>
      <c r="AS55" s="1315"/>
      <c r="AT55" s="1315"/>
      <c r="AU55" s="1315"/>
      <c r="AV55" s="1315"/>
      <c r="AW55" s="1315"/>
      <c r="AX55" s="1315"/>
      <c r="AY55" s="1315"/>
      <c r="AZ55" s="1315"/>
      <c r="BA55" s="1315"/>
      <c r="BB55" s="1314" t="s">
        <v>581</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582</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584</v>
      </c>
    </row>
    <row r="64" spans="1:109" x14ac:dyDescent="0.15">
      <c r="B64" s="395"/>
      <c r="G64" s="402"/>
      <c r="I64" s="415"/>
      <c r="J64" s="415"/>
      <c r="K64" s="415"/>
      <c r="L64" s="415"/>
      <c r="M64" s="415"/>
      <c r="N64" s="416"/>
      <c r="AM64" s="402"/>
      <c r="AN64" s="402" t="s">
        <v>578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587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579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543</v>
      </c>
      <c r="BQ72" s="1315"/>
      <c r="BR72" s="1315"/>
      <c r="BS72" s="1315"/>
      <c r="BT72" s="1315"/>
      <c r="BU72" s="1315"/>
      <c r="BV72" s="1315"/>
      <c r="BW72" s="1315"/>
      <c r="BX72" s="1315" t="s">
        <v>544</v>
      </c>
      <c r="BY72" s="1315"/>
      <c r="BZ72" s="1315"/>
      <c r="CA72" s="1315"/>
      <c r="CB72" s="1315"/>
      <c r="CC72" s="1315"/>
      <c r="CD72" s="1315"/>
      <c r="CE72" s="1315"/>
      <c r="CF72" s="1315" t="s">
        <v>545</v>
      </c>
      <c r="CG72" s="1315"/>
      <c r="CH72" s="1315"/>
      <c r="CI72" s="1315"/>
      <c r="CJ72" s="1315"/>
      <c r="CK72" s="1315"/>
      <c r="CL72" s="1315"/>
      <c r="CM72" s="1315"/>
      <c r="CN72" s="1315" t="s">
        <v>546</v>
      </c>
      <c r="CO72" s="1315"/>
      <c r="CP72" s="1315"/>
      <c r="CQ72" s="1315"/>
      <c r="CR72" s="1315"/>
      <c r="CS72" s="1315"/>
      <c r="CT72" s="1315"/>
      <c r="CU72" s="1315"/>
      <c r="CV72" s="1315" t="s">
        <v>547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580</v>
      </c>
      <c r="AO73" s="1314"/>
      <c r="AP73" s="1314"/>
      <c r="AQ73" s="1314"/>
      <c r="AR73" s="1314"/>
      <c r="AS73" s="1314"/>
      <c r="AT73" s="1314"/>
      <c r="AU73" s="1314"/>
      <c r="AV73" s="1314"/>
      <c r="AW73" s="1314"/>
      <c r="AX73" s="1314"/>
      <c r="AY73" s="1314"/>
      <c r="AZ73" s="1314"/>
      <c r="BA73" s="1314"/>
      <c r="BB73" s="1314" t="s">
        <v>581</v>
      </c>
      <c r="BC73" s="1314"/>
      <c r="BD73" s="1314"/>
      <c r="BE73" s="1314"/>
      <c r="BF73" s="1314"/>
      <c r="BG73" s="1314"/>
      <c r="BH73" s="1314"/>
      <c r="BI73" s="1314"/>
      <c r="BJ73" s="1314"/>
      <c r="BK73" s="1314"/>
      <c r="BL73" s="1314"/>
      <c r="BM73" s="1314"/>
      <c r="BN73" s="1314"/>
      <c r="BO73" s="1314"/>
      <c r="BP73" s="1311">
        <v>44.8</v>
      </c>
      <c r="BQ73" s="1311"/>
      <c r="BR73" s="1311"/>
      <c r="BS73" s="1311"/>
      <c r="BT73" s="1311"/>
      <c r="BU73" s="1311"/>
      <c r="BV73" s="1311"/>
      <c r="BW73" s="1311"/>
      <c r="BX73" s="1311">
        <v>36.299999999999997</v>
      </c>
      <c r="BY73" s="1311"/>
      <c r="BZ73" s="1311"/>
      <c r="CA73" s="1311"/>
      <c r="CB73" s="1311"/>
      <c r="CC73" s="1311"/>
      <c r="CD73" s="1311"/>
      <c r="CE73" s="1311"/>
      <c r="CF73" s="1311">
        <v>25.4</v>
      </c>
      <c r="CG73" s="1311"/>
      <c r="CH73" s="1311"/>
      <c r="CI73" s="1311"/>
      <c r="CJ73" s="1311"/>
      <c r="CK73" s="1311"/>
      <c r="CL73" s="1311"/>
      <c r="CM73" s="1311"/>
      <c r="CN73" s="1311">
        <v>32.200000000000003</v>
      </c>
      <c r="CO73" s="1311"/>
      <c r="CP73" s="1311"/>
      <c r="CQ73" s="1311"/>
      <c r="CR73" s="1311"/>
      <c r="CS73" s="1311"/>
      <c r="CT73" s="1311"/>
      <c r="CU73" s="1311"/>
      <c r="CV73" s="1311">
        <v>34.5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585</v>
      </c>
      <c r="BC75" s="1314"/>
      <c r="BD75" s="1314"/>
      <c r="BE75" s="1314"/>
      <c r="BF75" s="1314"/>
      <c r="BG75" s="1314"/>
      <c r="BH75" s="1314"/>
      <c r="BI75" s="1314"/>
      <c r="BJ75" s="1314"/>
      <c r="BK75" s="1314"/>
      <c r="BL75" s="1314"/>
      <c r="BM75" s="1314"/>
      <c r="BN75" s="1314"/>
      <c r="BO75" s="1314"/>
      <c r="BP75" s="1311">
        <v>9.6</v>
      </c>
      <c r="BQ75" s="1311"/>
      <c r="BR75" s="1311"/>
      <c r="BS75" s="1311"/>
      <c r="BT75" s="1311"/>
      <c r="BU75" s="1311"/>
      <c r="BV75" s="1311"/>
      <c r="BW75" s="1311"/>
      <c r="BX75" s="1311">
        <v>9.3000000000000007</v>
      </c>
      <c r="BY75" s="1311"/>
      <c r="BZ75" s="1311"/>
      <c r="CA75" s="1311"/>
      <c r="CB75" s="1311"/>
      <c r="CC75" s="1311"/>
      <c r="CD75" s="1311"/>
      <c r="CE75" s="1311"/>
      <c r="CF75" s="1311">
        <v>9.1</v>
      </c>
      <c r="CG75" s="1311"/>
      <c r="CH75" s="1311"/>
      <c r="CI75" s="1311"/>
      <c r="CJ75" s="1311"/>
      <c r="CK75" s="1311"/>
      <c r="CL75" s="1311"/>
      <c r="CM75" s="1311"/>
      <c r="CN75" s="1311">
        <v>8.6</v>
      </c>
      <c r="CO75" s="1311"/>
      <c r="CP75" s="1311"/>
      <c r="CQ75" s="1311"/>
      <c r="CR75" s="1311"/>
      <c r="CS75" s="1311"/>
      <c r="CT75" s="1311"/>
      <c r="CU75" s="1311"/>
      <c r="CV75" s="1311">
        <v>7.8</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583</v>
      </c>
      <c r="AO77" s="1315"/>
      <c r="AP77" s="1315"/>
      <c r="AQ77" s="1315"/>
      <c r="AR77" s="1315"/>
      <c r="AS77" s="1315"/>
      <c r="AT77" s="1315"/>
      <c r="AU77" s="1315"/>
      <c r="AV77" s="1315"/>
      <c r="AW77" s="1315"/>
      <c r="AX77" s="1315"/>
      <c r="AY77" s="1315"/>
      <c r="AZ77" s="1315"/>
      <c r="BA77" s="1315"/>
      <c r="BB77" s="1314" t="s">
        <v>581</v>
      </c>
      <c r="BC77" s="1314"/>
      <c r="BD77" s="1314"/>
      <c r="BE77" s="1314"/>
      <c r="BF77" s="1314"/>
      <c r="BG77" s="1314"/>
      <c r="BH77" s="1314"/>
      <c r="BI77" s="1314"/>
      <c r="BJ77" s="1314"/>
      <c r="BK77" s="1314"/>
      <c r="BL77" s="1314"/>
      <c r="BM77" s="1314"/>
      <c r="BN77" s="1314"/>
      <c r="BO77" s="1314"/>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585</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ittuW632S2lm6FsoDUSmRPGY0g8jXjcNp2GD2sTZExg3XzyaEgNDe3mtMo0VGyx+U8fpaiJq0oM9JJt7juEPg==" saltValue="WD+ZLWF5hyPcBzvQfIdc6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topLeftCell="A93" zoomScale="85" zoomScaleNormal="85" zoomScaleSheetLayoutView="70" workbookViewId="0">
      <selection activeCell="AE44" sqref="AE4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1MZq7YSUQ7OTltEpjc3O1kgC923I6gM1n+coNwow/ihQG6QS6XD5ThTj+gLeVwuf7H09h2X6xGfL/j5Dm0jT2w==" saltValue="q4y2NNjDZzoqH+bAeoUl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topLeftCell="A52" zoomScale="70" zoomScaleNormal="70" zoomScaleSheetLayoutView="55" workbookViewId="0">
      <selection activeCell="AE44" sqref="AE4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bESvUoCqDQcixKd5KvwMZDT9Aks6JhdvvSOmUWaW3IdJrODlCh6MAYL16wNrzlZPVkXrEKzyjgDHqLLtiILSfw==" saltValue="IeBb7wWPFQliwwDvzgWB4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76792</v>
      </c>
      <c r="E3" s="162"/>
      <c r="F3" s="163">
        <v>69469</v>
      </c>
      <c r="G3" s="164"/>
      <c r="H3" s="165"/>
    </row>
    <row r="4" spans="1:8" x14ac:dyDescent="0.15">
      <c r="A4" s="166"/>
      <c r="B4" s="167"/>
      <c r="C4" s="168"/>
      <c r="D4" s="169">
        <v>9269</v>
      </c>
      <c r="E4" s="170"/>
      <c r="F4" s="171">
        <v>38215</v>
      </c>
      <c r="G4" s="172"/>
      <c r="H4" s="173"/>
    </row>
    <row r="5" spans="1:8" x14ac:dyDescent="0.15">
      <c r="A5" s="154" t="s">
        <v>535</v>
      </c>
      <c r="B5" s="159"/>
      <c r="C5" s="160"/>
      <c r="D5" s="161">
        <v>24917</v>
      </c>
      <c r="E5" s="162"/>
      <c r="F5" s="163">
        <v>67293</v>
      </c>
      <c r="G5" s="164"/>
      <c r="H5" s="165"/>
    </row>
    <row r="6" spans="1:8" x14ac:dyDescent="0.15">
      <c r="A6" s="166"/>
      <c r="B6" s="167"/>
      <c r="C6" s="168"/>
      <c r="D6" s="169">
        <v>10708</v>
      </c>
      <c r="E6" s="170"/>
      <c r="F6" s="171">
        <v>35076</v>
      </c>
      <c r="G6" s="172"/>
      <c r="H6" s="173"/>
    </row>
    <row r="7" spans="1:8" x14ac:dyDescent="0.15">
      <c r="A7" s="154" t="s">
        <v>536</v>
      </c>
      <c r="B7" s="159"/>
      <c r="C7" s="160"/>
      <c r="D7" s="161">
        <v>59750</v>
      </c>
      <c r="E7" s="162"/>
      <c r="F7" s="163">
        <v>67343</v>
      </c>
      <c r="G7" s="164"/>
      <c r="H7" s="165"/>
    </row>
    <row r="8" spans="1:8" x14ac:dyDescent="0.15">
      <c r="A8" s="166"/>
      <c r="B8" s="167"/>
      <c r="C8" s="168"/>
      <c r="D8" s="169">
        <v>10942</v>
      </c>
      <c r="E8" s="170"/>
      <c r="F8" s="171">
        <v>32865</v>
      </c>
      <c r="G8" s="172"/>
      <c r="H8" s="173"/>
    </row>
    <row r="9" spans="1:8" x14ac:dyDescent="0.15">
      <c r="A9" s="154" t="s">
        <v>537</v>
      </c>
      <c r="B9" s="159"/>
      <c r="C9" s="160"/>
      <c r="D9" s="161">
        <v>74578</v>
      </c>
      <c r="E9" s="162"/>
      <c r="F9" s="163">
        <v>73475</v>
      </c>
      <c r="G9" s="164"/>
      <c r="H9" s="165"/>
    </row>
    <row r="10" spans="1:8" x14ac:dyDescent="0.15">
      <c r="A10" s="166"/>
      <c r="B10" s="167"/>
      <c r="C10" s="168"/>
      <c r="D10" s="169">
        <v>34086</v>
      </c>
      <c r="E10" s="170"/>
      <c r="F10" s="171">
        <v>43072</v>
      </c>
      <c r="G10" s="172"/>
      <c r="H10" s="173"/>
    </row>
    <row r="11" spans="1:8" x14ac:dyDescent="0.15">
      <c r="A11" s="154" t="s">
        <v>538</v>
      </c>
      <c r="B11" s="159"/>
      <c r="C11" s="160"/>
      <c r="D11" s="161">
        <v>78652</v>
      </c>
      <c r="E11" s="162"/>
      <c r="F11" s="163">
        <v>87464</v>
      </c>
      <c r="G11" s="164"/>
      <c r="H11" s="165"/>
    </row>
    <row r="12" spans="1:8" x14ac:dyDescent="0.15">
      <c r="A12" s="166"/>
      <c r="B12" s="167"/>
      <c r="C12" s="174"/>
      <c r="D12" s="169">
        <v>26986</v>
      </c>
      <c r="E12" s="170"/>
      <c r="F12" s="171">
        <v>47479</v>
      </c>
      <c r="G12" s="172"/>
      <c r="H12" s="173"/>
    </row>
    <row r="13" spans="1:8" x14ac:dyDescent="0.15">
      <c r="A13" s="154"/>
      <c r="B13" s="159"/>
      <c r="C13" s="175"/>
      <c r="D13" s="176">
        <v>62938</v>
      </c>
      <c r="E13" s="177"/>
      <c r="F13" s="178">
        <v>73009</v>
      </c>
      <c r="G13" s="179"/>
      <c r="H13" s="165"/>
    </row>
    <row r="14" spans="1:8" x14ac:dyDescent="0.15">
      <c r="A14" s="166"/>
      <c r="B14" s="167"/>
      <c r="C14" s="168"/>
      <c r="D14" s="169">
        <v>18398</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4.21</v>
      </c>
      <c r="C19" s="180">
        <f>ROUND(VALUE(SUBSTITUTE(実質収支比率等に係る経年分析!G$48,"▲","-")),2)</f>
        <v>5.48</v>
      </c>
      <c r="D19" s="180">
        <f>ROUND(VALUE(SUBSTITUTE(実質収支比率等に係る経年分析!H$48,"▲","-")),2)</f>
        <v>1.1000000000000001</v>
      </c>
      <c r="E19" s="180">
        <f>ROUND(VALUE(SUBSTITUTE(実質収支比率等に係る経年分析!I$48,"▲","-")),2)</f>
        <v>4.8899999999999997</v>
      </c>
      <c r="F19" s="180">
        <f>ROUND(VALUE(SUBSTITUTE(実質収支比率等に係る経年分析!J$48,"▲","-")),2)</f>
        <v>4.2</v>
      </c>
    </row>
    <row r="20" spans="1:11" x14ac:dyDescent="0.15">
      <c r="A20" s="180" t="s">
        <v>55</v>
      </c>
      <c r="B20" s="180">
        <f>ROUND(VALUE(SUBSTITUTE(実質収支比率等に係る経年分析!F$47,"▲","-")),2)</f>
        <v>16.399999999999999</v>
      </c>
      <c r="C20" s="180">
        <f>ROUND(VALUE(SUBSTITUTE(実質収支比率等に係る経年分析!G$47,"▲","-")),2)</f>
        <v>18.3</v>
      </c>
      <c r="D20" s="180">
        <f>ROUND(VALUE(SUBSTITUTE(実質収支比率等に係る経年分析!H$47,"▲","-")),2)</f>
        <v>15.74</v>
      </c>
      <c r="E20" s="180">
        <f>ROUND(VALUE(SUBSTITUTE(実質収支比率等に係る経年分析!I$47,"▲","-")),2)</f>
        <v>14.25</v>
      </c>
      <c r="F20" s="180">
        <f>ROUND(VALUE(SUBSTITUTE(実質収支比率等に係る経年分析!J$47,"▲","-")),2)</f>
        <v>13.19</v>
      </c>
    </row>
    <row r="21" spans="1:11" x14ac:dyDescent="0.15">
      <c r="A21" s="180" t="s">
        <v>56</v>
      </c>
      <c r="B21" s="180">
        <f>IF(ISNUMBER(VALUE(SUBSTITUTE(実質収支比率等に係る経年分析!F$49,"▲","-"))),ROUND(VALUE(SUBSTITUTE(実質収支比率等に係る経年分析!F$49,"▲","-")),2),NA())</f>
        <v>4.13</v>
      </c>
      <c r="C21" s="180">
        <f>IF(ISNUMBER(VALUE(SUBSTITUTE(実質収支比率等に係る経年分析!G$49,"▲","-"))),ROUND(VALUE(SUBSTITUTE(実質収支比率等に係る経年分析!G$49,"▲","-")),2),NA())</f>
        <v>3.57</v>
      </c>
      <c r="D21" s="180">
        <f>IF(ISNUMBER(VALUE(SUBSTITUTE(実質収支比率等に係る経年分析!H$49,"▲","-"))),ROUND(VALUE(SUBSTITUTE(実質収支比率等に係る経年分析!H$49,"▲","-")),2),NA())</f>
        <v>-6.5</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-1.32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1.1599999999999999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1.0900000000000001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429</v>
      </c>
      <c r="E42" s="182"/>
      <c r="F42" s="182"/>
      <c r="G42" s="182">
        <f>'実質公債費比率（分子）の構造'!L$52</f>
        <v>427</v>
      </c>
      <c r="H42" s="182"/>
      <c r="I42" s="182"/>
      <c r="J42" s="182">
        <f>'実質公債費比率（分子）の構造'!M$52</f>
        <v>413</v>
      </c>
      <c r="K42" s="182"/>
      <c r="L42" s="182"/>
      <c r="M42" s="182">
        <f>'実質公債費比率（分子）の構造'!N$52</f>
        <v>414</v>
      </c>
      <c r="N42" s="182"/>
      <c r="O42" s="182"/>
      <c r="P42" s="182">
        <f>'実質公債費比率（分子）の構造'!O$52</f>
        <v>396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92</v>
      </c>
      <c r="C45" s="182"/>
      <c r="D45" s="182"/>
      <c r="E45" s="182">
        <f>'実質公債費比率（分子）の構造'!L$49</f>
        <v>101</v>
      </c>
      <c r="F45" s="182"/>
      <c r="G45" s="182"/>
      <c r="H45" s="182">
        <f>'実質公債費比率（分子）の構造'!M$49</f>
        <v>91</v>
      </c>
      <c r="I45" s="182"/>
      <c r="J45" s="182"/>
      <c r="K45" s="182">
        <f>'実質公債費比率（分子）の構造'!N$49</f>
        <v>57</v>
      </c>
      <c r="L45" s="182"/>
      <c r="M45" s="182"/>
      <c r="N45" s="182">
        <f>'実質公債費比率（分子）の構造'!O$49</f>
        <v>24</v>
      </c>
      <c r="O45" s="182"/>
      <c r="P45" s="182"/>
    </row>
    <row r="46" spans="1:16" x14ac:dyDescent="0.15">
      <c r="A46" s="182" t="s">
        <v>67</v>
      </c>
      <c r="B46" s="182">
        <f>'実質公債費比率（分子）の構造'!K$48</f>
        <v>96</v>
      </c>
      <c r="C46" s="182"/>
      <c r="D46" s="182"/>
      <c r="E46" s="182">
        <f>'実質公債費比率（分子）の構造'!L$48</f>
        <v>93</v>
      </c>
      <c r="F46" s="182"/>
      <c r="G46" s="182"/>
      <c r="H46" s="182">
        <f>'実質公債費比率（分子）の構造'!M$48</f>
        <v>99</v>
      </c>
      <c r="I46" s="182"/>
      <c r="J46" s="182"/>
      <c r="K46" s="182">
        <f>'実質公債費比率（分子）の構造'!N$48</f>
        <v>105</v>
      </c>
      <c r="L46" s="182"/>
      <c r="M46" s="182"/>
      <c r="N46" s="182">
        <f>'実質公債費比率（分子）の構造'!O$48</f>
        <v>108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558</v>
      </c>
      <c r="C49" s="182"/>
      <c r="D49" s="182"/>
      <c r="E49" s="182">
        <f>'実質公債費比率（分子）の構造'!L$45</f>
        <v>573</v>
      </c>
      <c r="F49" s="182"/>
      <c r="G49" s="182"/>
      <c r="H49" s="182">
        <f>'実質公債費比率（分子）の構造'!M$45</f>
        <v>561</v>
      </c>
      <c r="I49" s="182"/>
      <c r="J49" s="182"/>
      <c r="K49" s="182">
        <f>'実質公債費比率（分子）の構造'!N$45</f>
        <v>550</v>
      </c>
      <c r="L49" s="182"/>
      <c r="M49" s="182"/>
      <c r="N49" s="182">
        <f>'実質公債費比率（分子）の構造'!O$45</f>
        <v>544</v>
      </c>
      <c r="O49" s="182"/>
      <c r="P49" s="182"/>
    </row>
    <row r="50" spans="1:16" x14ac:dyDescent="0.15">
      <c r="A50" s="182" t="s">
        <v>71</v>
      </c>
      <c r="B50" s="182" t="e">
        <f>NA()</f>
        <v>#N/A</v>
      </c>
      <c r="C50" s="182">
        <f>IF(ISNUMBER('実質公債費比率（分子）の構造'!K$53),'実質公債費比率（分子）の構造'!K$53,NA())</f>
        <v>317</v>
      </c>
      <c r="D50" s="182" t="e">
        <f>NA()</f>
        <v>#N/A</v>
      </c>
      <c r="E50" s="182" t="e">
        <f>NA()</f>
        <v>#N/A</v>
      </c>
      <c r="F50" s="182">
        <f>IF(ISNUMBER('実質公債費比率（分子）の構造'!L$53),'実質公債費比率（分子）の構造'!L$53,NA())</f>
        <v>340</v>
      </c>
      <c r="G50" s="182" t="e">
        <f>NA()</f>
        <v>#N/A</v>
      </c>
      <c r="H50" s="182" t="e">
        <f>NA()</f>
        <v>#N/A</v>
      </c>
      <c r="I50" s="182">
        <f>IF(ISNUMBER('実質公債費比率（分子）の構造'!M$53),'実質公債費比率（分子）の構造'!M$53,NA())</f>
        <v>338</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280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4974</v>
      </c>
      <c r="E56" s="181"/>
      <c r="F56" s="181"/>
      <c r="G56" s="181">
        <f>'将来負担比率（分子）の構造'!J$52</f>
        <v>4894</v>
      </c>
      <c r="H56" s="181"/>
      <c r="I56" s="181"/>
      <c r="J56" s="181">
        <f>'将来負担比率（分子）の構造'!K$52</f>
        <v>4805</v>
      </c>
      <c r="K56" s="181"/>
      <c r="L56" s="181"/>
      <c r="M56" s="181">
        <f>'将来負担比率（分子）の構造'!L$52</f>
        <v>4750</v>
      </c>
      <c r="N56" s="181"/>
      <c r="O56" s="181"/>
      <c r="P56" s="181">
        <f>'将来負担比率（分子）の構造'!M$52</f>
        <v>4715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2017</v>
      </c>
      <c r="E58" s="181"/>
      <c r="F58" s="181"/>
      <c r="G58" s="181">
        <f>'将来負担比率（分子）の構造'!J$50</f>
        <v>1909</v>
      </c>
      <c r="H58" s="181"/>
      <c r="I58" s="181"/>
      <c r="J58" s="181">
        <f>'将来負担比率（分子）の構造'!K$50</f>
        <v>1994</v>
      </c>
      <c r="K58" s="181"/>
      <c r="L58" s="181"/>
      <c r="M58" s="181">
        <f>'将来負担比率（分子）の構造'!L$50</f>
        <v>1770</v>
      </c>
      <c r="N58" s="181"/>
      <c r="O58" s="181"/>
      <c r="P58" s="181">
        <f>'将来負担比率（分子）の構造'!M$50</f>
        <v>1569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373</v>
      </c>
      <c r="C62" s="181"/>
      <c r="D62" s="181"/>
      <c r="E62" s="181">
        <f>'将来負担比率（分子）の構造'!J$45</f>
        <v>242</v>
      </c>
      <c r="F62" s="181"/>
      <c r="G62" s="181"/>
      <c r="H62" s="181">
        <f>'将来負担比率（分子）の構造'!K$45</f>
        <v>141</v>
      </c>
      <c r="I62" s="181"/>
      <c r="J62" s="181"/>
      <c r="K62" s="181">
        <f>'将来負担比率（分子）の構造'!L$45</f>
        <v>113</v>
      </c>
      <c r="L62" s="181"/>
      <c r="M62" s="181"/>
      <c r="N62" s="181">
        <f>'将来負担比率（分子）の構造'!M$45</f>
        <v>75</v>
      </c>
      <c r="O62" s="181"/>
      <c r="P62" s="181"/>
    </row>
    <row r="63" spans="1:16" x14ac:dyDescent="0.15">
      <c r="A63" s="181" t="s">
        <v>34</v>
      </c>
      <c r="B63" s="181">
        <f>'将来負担比率（分子）の構造'!I$44</f>
        <v>375</v>
      </c>
      <c r="C63" s="181"/>
      <c r="D63" s="181"/>
      <c r="E63" s="181">
        <f>'将来負担比率（分子）の構造'!J$44</f>
        <v>296</v>
      </c>
      <c r="F63" s="181"/>
      <c r="G63" s="181"/>
      <c r="H63" s="181">
        <f>'将来負担比率（分子）の構造'!K$44</f>
        <v>200</v>
      </c>
      <c r="I63" s="181"/>
      <c r="J63" s="181"/>
      <c r="K63" s="181">
        <f>'将来負担比率（分子）の構造'!L$44</f>
        <v>136</v>
      </c>
      <c r="L63" s="181"/>
      <c r="M63" s="181"/>
      <c r="N63" s="181">
        <f>'将来負担比率（分子）の構造'!M$44</f>
        <v>105</v>
      </c>
      <c r="O63" s="181"/>
      <c r="P63" s="181"/>
    </row>
    <row r="64" spans="1:16" x14ac:dyDescent="0.15">
      <c r="A64" s="181" t="s">
        <v>33</v>
      </c>
      <c r="B64" s="181">
        <f>'将来負担比率（分子）の構造'!I$43</f>
        <v>2113</v>
      </c>
      <c r="C64" s="181"/>
      <c r="D64" s="181"/>
      <c r="E64" s="181">
        <f>'将来負担比率（分子）の構造'!J$43</f>
        <v>2127</v>
      </c>
      <c r="F64" s="181"/>
      <c r="G64" s="181"/>
      <c r="H64" s="181">
        <f>'将来負担比率（分子）の構造'!K$43</f>
        <v>2108</v>
      </c>
      <c r="I64" s="181"/>
      <c r="J64" s="181"/>
      <c r="K64" s="181">
        <f>'将来負担比率（分子）の構造'!L$43</f>
        <v>2060</v>
      </c>
      <c r="L64" s="181"/>
      <c r="M64" s="181"/>
      <c r="N64" s="181">
        <f>'将来負担比率（分子）の構造'!M$43</f>
        <v>1965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5723</v>
      </c>
      <c r="C66" s="181"/>
      <c r="D66" s="181"/>
      <c r="E66" s="181">
        <f>'将来負担比率（分子）の構造'!J$41</f>
        <v>5457</v>
      </c>
      <c r="F66" s="181"/>
      <c r="G66" s="181"/>
      <c r="H66" s="181">
        <f>'将来負担比率（分子）の構造'!K$41</f>
        <v>5295</v>
      </c>
      <c r="I66" s="181"/>
      <c r="J66" s="181"/>
      <c r="K66" s="181">
        <f>'将来負担比率（分子）の構造'!L$41</f>
        <v>5480</v>
      </c>
      <c r="L66" s="181"/>
      <c r="M66" s="181"/>
      <c r="N66" s="181">
        <f>'将来負担比率（分子）の構造'!M$41</f>
        <v>5537</v>
      </c>
      <c r="O66" s="181"/>
      <c r="P66" s="181"/>
    </row>
    <row r="67" spans="1:16" x14ac:dyDescent="0.15">
      <c r="A67" s="181" t="s">
        <v>75</v>
      </c>
      <c r="B67" s="181" t="e">
        <f>NA()</f>
        <v>#N/A</v>
      </c>
      <c r="C67" s="181">
        <f>IF(ISNUMBER('将来負担比率（分子）の構造'!I$53), IF('将来負担比率（分子）の構造'!I$53 &lt; 0, 0, '将来負担比率（分子）の構造'!I$53), NA())</f>
        <v>1592</v>
      </c>
      <c r="D67" s="181" t="e">
        <f>NA()</f>
        <v>#N/A</v>
      </c>
      <c r="E67" s="181" t="e">
        <f>NA()</f>
        <v>#N/A</v>
      </c>
      <c r="F67" s="181">
        <f>IF(ISNUMBER('将来負担比率（分子）の構造'!J$53), IF('将来負担比率（分子）の構造'!J$53 &lt; 0, 0, '将来負担比率（分子）の構造'!J$53), NA())</f>
        <v>1318</v>
      </c>
      <c r="G67" s="181" t="e">
        <f>NA()</f>
        <v>#N/A</v>
      </c>
      <c r="H67" s="181" t="e">
        <f>NA()</f>
        <v>#N/A</v>
      </c>
      <c r="I67" s="181">
        <f>IF(ISNUMBER('将来負担比率（分子）の構造'!K$53), IF('将来負担比率（分子）の構造'!K$53 &lt; 0, 0, '将来負担比率（分子）の構造'!K$53), NA())</f>
        <v>946</v>
      </c>
      <c r="J67" s="181" t="e">
        <f>NA()</f>
        <v>#N/A</v>
      </c>
      <c r="K67" s="181" t="e">
        <f>NA()</f>
        <v>#N/A</v>
      </c>
      <c r="L67" s="181">
        <f>IF(ISNUMBER('将来負担比率（分子）の構造'!L$53), IF('将来負担比率（分子）の構造'!L$53 &lt; 0, 0, '将来負担比率（分子）の構造'!L$53), NA())</f>
        <v>1269</v>
      </c>
      <c r="M67" s="181" t="e">
        <f>NA()</f>
        <v>#N/A</v>
      </c>
      <c r="N67" s="181" t="e">
        <f>NA()</f>
        <v>#N/A</v>
      </c>
      <c r="O67" s="181">
        <f>IF(ISNUMBER('将来負担比率（分子）の構造'!M$53), IF('将来負担比率（分子）の構造'!M$53 &lt; 0, 0, '将来負担比率（分子）の構造'!M$53), NA())</f>
        <v>1399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650</v>
      </c>
      <c r="C72" s="185">
        <f>基金残高に係る経年分析!G55</f>
        <v>619</v>
      </c>
      <c r="D72" s="185">
        <f>基金残高に係る経年分析!H55</f>
        <v>587</v>
      </c>
    </row>
    <row r="73" spans="1:16" x14ac:dyDescent="0.15">
      <c r="A73" s="184" t="s">
        <v>78</v>
      </c>
      <c r="B73" s="185">
        <f>基金残高に係る経年分析!F56</f>
        <v>182</v>
      </c>
      <c r="C73" s="185">
        <f>基金残高に係る経年分析!G56</f>
        <v>182</v>
      </c>
      <c r="D73" s="185">
        <f>基金残高に係る経年分析!H56</f>
        <v>182</v>
      </c>
    </row>
    <row r="74" spans="1:16" x14ac:dyDescent="0.15">
      <c r="A74" s="184" t="s">
        <v>79</v>
      </c>
      <c r="B74" s="185">
        <f>基金残高に係る経年分析!F57</f>
        <v>1057</v>
      </c>
      <c r="C74" s="185">
        <f>基金残高に係る経年分析!G57</f>
        <v>864</v>
      </c>
      <c r="D74" s="185">
        <f>基金残高に係る経年分析!H57</f>
        <v>696</v>
      </c>
    </row>
  </sheetData>
  <sheetProtection algorithmName="SHA-512" hashValue="RaYl/FF5Z27gVCYNViZunArGDUnQCleDcjYrwtzBMZQMxM4ZJWnAN7kiWcnrqpWpsiAynweAP7JIbooAatjTRg==" saltValue="3I+RATAbogscWtfbCOY7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election activeCell="AE44" sqref="AE4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2673128</v>
      </c>
      <c r="S5" s="673"/>
      <c r="T5" s="673"/>
      <c r="U5" s="673"/>
      <c r="V5" s="673"/>
      <c r="W5" s="673"/>
      <c r="X5" s="673"/>
      <c r="Y5" s="674"/>
      <c r="Z5" s="675">
        <v>28.6</v>
      </c>
      <c r="AA5" s="675"/>
      <c r="AB5" s="675"/>
      <c r="AC5" s="675"/>
      <c r="AD5" s="676">
        <v>2673128</v>
      </c>
      <c r="AE5" s="676"/>
      <c r="AF5" s="676"/>
      <c r="AG5" s="676"/>
      <c r="AH5" s="676"/>
      <c r="AI5" s="676"/>
      <c r="AJ5" s="676"/>
      <c r="AK5" s="676"/>
      <c r="AL5" s="677">
        <v>61.7</v>
      </c>
      <c r="AM5" s="678"/>
      <c r="AN5" s="678"/>
      <c r="AO5" s="679"/>
      <c r="AP5" s="669" t="s">
        <v>225</v>
      </c>
      <c r="AQ5" s="670"/>
      <c r="AR5" s="670"/>
      <c r="AS5" s="670"/>
      <c r="AT5" s="670"/>
      <c r="AU5" s="670"/>
      <c r="AV5" s="670"/>
      <c r="AW5" s="670"/>
      <c r="AX5" s="670"/>
      <c r="AY5" s="670"/>
      <c r="AZ5" s="670"/>
      <c r="BA5" s="670"/>
      <c r="BB5" s="670"/>
      <c r="BC5" s="670"/>
      <c r="BD5" s="670"/>
      <c r="BE5" s="670"/>
      <c r="BF5" s="671"/>
      <c r="BG5" s="683">
        <v>2673128</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47184</v>
      </c>
      <c r="S6" s="684"/>
      <c r="T6" s="684"/>
      <c r="U6" s="684"/>
      <c r="V6" s="684"/>
      <c r="W6" s="684"/>
      <c r="X6" s="684"/>
      <c r="Y6" s="685"/>
      <c r="Z6" s="686">
        <v>0.5</v>
      </c>
      <c r="AA6" s="686"/>
      <c r="AB6" s="686"/>
      <c r="AC6" s="686"/>
      <c r="AD6" s="687">
        <v>47184</v>
      </c>
      <c r="AE6" s="687"/>
      <c r="AF6" s="687"/>
      <c r="AG6" s="687"/>
      <c r="AH6" s="687"/>
      <c r="AI6" s="687"/>
      <c r="AJ6" s="687"/>
      <c r="AK6" s="687"/>
      <c r="AL6" s="688">
        <v>1.1000000000000001</v>
      </c>
      <c r="AM6" s="689"/>
      <c r="AN6" s="689"/>
      <c r="AO6" s="690"/>
      <c r="AP6" s="680" t="s">
        <v>230</v>
      </c>
      <c r="AQ6" s="681"/>
      <c r="AR6" s="681"/>
      <c r="AS6" s="681"/>
      <c r="AT6" s="681"/>
      <c r="AU6" s="681"/>
      <c r="AV6" s="681"/>
      <c r="AW6" s="681"/>
      <c r="AX6" s="681"/>
      <c r="AY6" s="681"/>
      <c r="AZ6" s="681"/>
      <c r="BA6" s="681"/>
      <c r="BB6" s="681"/>
      <c r="BC6" s="681"/>
      <c r="BD6" s="681"/>
      <c r="BE6" s="681"/>
      <c r="BF6" s="682"/>
      <c r="BG6" s="683">
        <v>2673128</v>
      </c>
      <c r="BH6" s="684"/>
      <c r="BI6" s="684"/>
      <c r="BJ6" s="684"/>
      <c r="BK6" s="684"/>
      <c r="BL6" s="684"/>
      <c r="BM6" s="684"/>
      <c r="BN6" s="685"/>
      <c r="BO6" s="686">
        <v>100</v>
      </c>
      <c r="BP6" s="686"/>
      <c r="BQ6" s="686"/>
      <c r="BR6" s="686"/>
      <c r="BS6" s="687" t="s">
        <v>231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101674</v>
      </c>
      <c r="CS6" s="684"/>
      <c r="CT6" s="684"/>
      <c r="CU6" s="684"/>
      <c r="CV6" s="684"/>
      <c r="CW6" s="684"/>
      <c r="CX6" s="684"/>
      <c r="CY6" s="685"/>
      <c r="CZ6" s="677">
        <v>1.1000000000000001</v>
      </c>
      <c r="DA6" s="678"/>
      <c r="DB6" s="678"/>
      <c r="DC6" s="697"/>
      <c r="DD6" s="692" t="s">
        <v>129</v>
      </c>
      <c r="DE6" s="684"/>
      <c r="DF6" s="684"/>
      <c r="DG6" s="684"/>
      <c r="DH6" s="684"/>
      <c r="DI6" s="684"/>
      <c r="DJ6" s="684"/>
      <c r="DK6" s="684"/>
      <c r="DL6" s="684"/>
      <c r="DM6" s="684"/>
      <c r="DN6" s="684"/>
      <c r="DO6" s="684"/>
      <c r="DP6" s="685"/>
      <c r="DQ6" s="692">
        <v>101674</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1036</v>
      </c>
      <c r="S7" s="684"/>
      <c r="T7" s="684"/>
      <c r="U7" s="684"/>
      <c r="V7" s="684"/>
      <c r="W7" s="684"/>
      <c r="X7" s="684"/>
      <c r="Y7" s="685"/>
      <c r="Z7" s="686">
        <v>0</v>
      </c>
      <c r="AA7" s="686"/>
      <c r="AB7" s="686"/>
      <c r="AC7" s="686"/>
      <c r="AD7" s="687">
        <v>1036</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1018225</v>
      </c>
      <c r="BH7" s="684"/>
      <c r="BI7" s="684"/>
      <c r="BJ7" s="684"/>
      <c r="BK7" s="684"/>
      <c r="BL7" s="684"/>
      <c r="BM7" s="684"/>
      <c r="BN7" s="685"/>
      <c r="BO7" s="686">
        <v>38.1</v>
      </c>
      <c r="BP7" s="686"/>
      <c r="BQ7" s="686"/>
      <c r="BR7" s="686"/>
      <c r="BS7" s="687" t="s">
        <v>231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1641783</v>
      </c>
      <c r="CS7" s="684"/>
      <c r="CT7" s="684"/>
      <c r="CU7" s="684"/>
      <c r="CV7" s="684"/>
      <c r="CW7" s="684"/>
      <c r="CX7" s="684"/>
      <c r="CY7" s="685"/>
      <c r="CZ7" s="686">
        <v>17.899999999999999</v>
      </c>
      <c r="DA7" s="686"/>
      <c r="DB7" s="686"/>
      <c r="DC7" s="686"/>
      <c r="DD7" s="692">
        <v>530577</v>
      </c>
      <c r="DE7" s="684"/>
      <c r="DF7" s="684"/>
      <c r="DG7" s="684"/>
      <c r="DH7" s="684"/>
      <c r="DI7" s="684"/>
      <c r="DJ7" s="684"/>
      <c r="DK7" s="684"/>
      <c r="DL7" s="684"/>
      <c r="DM7" s="684"/>
      <c r="DN7" s="684"/>
      <c r="DO7" s="684"/>
      <c r="DP7" s="685"/>
      <c r="DQ7" s="692">
        <v>876124</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3679</v>
      </c>
      <c r="S8" s="684"/>
      <c r="T8" s="684"/>
      <c r="U8" s="684"/>
      <c r="V8" s="684"/>
      <c r="W8" s="684"/>
      <c r="X8" s="684"/>
      <c r="Y8" s="685"/>
      <c r="Z8" s="686">
        <v>0</v>
      </c>
      <c r="AA8" s="686"/>
      <c r="AB8" s="686"/>
      <c r="AC8" s="686"/>
      <c r="AD8" s="687">
        <v>3679</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36061</v>
      </c>
      <c r="BH8" s="684"/>
      <c r="BI8" s="684"/>
      <c r="BJ8" s="684"/>
      <c r="BK8" s="684"/>
      <c r="BL8" s="684"/>
      <c r="BM8" s="684"/>
      <c r="BN8" s="685"/>
      <c r="BO8" s="686">
        <v>1.3</v>
      </c>
      <c r="BP8" s="686"/>
      <c r="BQ8" s="686"/>
      <c r="BR8" s="686"/>
      <c r="BS8" s="692" t="s">
        <v>129</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3944661</v>
      </c>
      <c r="CS8" s="684"/>
      <c r="CT8" s="684"/>
      <c r="CU8" s="684"/>
      <c r="CV8" s="684"/>
      <c r="CW8" s="684"/>
      <c r="CX8" s="684"/>
      <c r="CY8" s="685"/>
      <c r="CZ8" s="686">
        <v>43.1</v>
      </c>
      <c r="DA8" s="686"/>
      <c r="DB8" s="686"/>
      <c r="DC8" s="686"/>
      <c r="DD8" s="692">
        <v>516779</v>
      </c>
      <c r="DE8" s="684"/>
      <c r="DF8" s="684"/>
      <c r="DG8" s="684"/>
      <c r="DH8" s="684"/>
      <c r="DI8" s="684"/>
      <c r="DJ8" s="684"/>
      <c r="DK8" s="684"/>
      <c r="DL8" s="684"/>
      <c r="DM8" s="684"/>
      <c r="DN8" s="684"/>
      <c r="DO8" s="684"/>
      <c r="DP8" s="685"/>
      <c r="DQ8" s="692">
        <v>1478671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2597</v>
      </c>
      <c r="S9" s="684"/>
      <c r="T9" s="684"/>
      <c r="U9" s="684"/>
      <c r="V9" s="684"/>
      <c r="W9" s="684"/>
      <c r="X9" s="684"/>
      <c r="Y9" s="685"/>
      <c r="Z9" s="686">
        <v>0</v>
      </c>
      <c r="AA9" s="686"/>
      <c r="AB9" s="686"/>
      <c r="AC9" s="686"/>
      <c r="AD9" s="687">
        <v>2597</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865463</v>
      </c>
      <c r="BH9" s="684"/>
      <c r="BI9" s="684"/>
      <c r="BJ9" s="684"/>
      <c r="BK9" s="684"/>
      <c r="BL9" s="684"/>
      <c r="BM9" s="684"/>
      <c r="BN9" s="685"/>
      <c r="BO9" s="686">
        <v>32.4</v>
      </c>
      <c r="BP9" s="686"/>
      <c r="BQ9" s="686"/>
      <c r="BR9" s="686"/>
      <c r="BS9" s="692" t="s">
        <v>129</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688006</v>
      </c>
      <c r="CS9" s="684"/>
      <c r="CT9" s="684"/>
      <c r="CU9" s="684"/>
      <c r="CV9" s="684"/>
      <c r="CW9" s="684"/>
      <c r="CX9" s="684"/>
      <c r="CY9" s="685"/>
      <c r="CZ9" s="686">
        <v>7.5</v>
      </c>
      <c r="DA9" s="686"/>
      <c r="DB9" s="686"/>
      <c r="DC9" s="686"/>
      <c r="DD9" s="692">
        <v>4248</v>
      </c>
      <c r="DE9" s="684"/>
      <c r="DF9" s="684"/>
      <c r="DG9" s="684"/>
      <c r="DH9" s="684"/>
      <c r="DI9" s="684"/>
      <c r="DJ9" s="684"/>
      <c r="DK9" s="684"/>
      <c r="DL9" s="684"/>
      <c r="DM9" s="684"/>
      <c r="DN9" s="684"/>
      <c r="DO9" s="684"/>
      <c r="DP9" s="685"/>
      <c r="DQ9" s="692">
        <v>616222</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139</v>
      </c>
      <c r="AA10" s="686"/>
      <c r="AB10" s="686"/>
      <c r="AC10" s="686"/>
      <c r="AD10" s="687" t="s">
        <v>139</v>
      </c>
      <c r="AE10" s="687"/>
      <c r="AF10" s="687"/>
      <c r="AG10" s="687"/>
      <c r="AH10" s="687"/>
      <c r="AI10" s="687"/>
      <c r="AJ10" s="687"/>
      <c r="AK10" s="687"/>
      <c r="AL10" s="688" t="s">
        <v>129</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41314</v>
      </c>
      <c r="BH10" s="684"/>
      <c r="BI10" s="684"/>
      <c r="BJ10" s="684"/>
      <c r="BK10" s="684"/>
      <c r="BL10" s="684"/>
      <c r="BM10" s="684"/>
      <c r="BN10" s="685"/>
      <c r="BO10" s="686">
        <v>1.5</v>
      </c>
      <c r="BP10" s="686"/>
      <c r="BQ10" s="686"/>
      <c r="BR10" s="686"/>
      <c r="BS10" s="692" t="s">
        <v>129</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3771</v>
      </c>
      <c r="CS10" s="684"/>
      <c r="CT10" s="684"/>
      <c r="CU10" s="684"/>
      <c r="CV10" s="684"/>
      <c r="CW10" s="684"/>
      <c r="CX10" s="684"/>
      <c r="CY10" s="685"/>
      <c r="CZ10" s="686">
        <v>0</v>
      </c>
      <c r="DA10" s="686"/>
      <c r="DB10" s="686"/>
      <c r="DC10" s="686"/>
      <c r="DD10" s="692" t="s">
        <v>231</v>
      </c>
      <c r="DE10" s="684"/>
      <c r="DF10" s="684"/>
      <c r="DG10" s="684"/>
      <c r="DH10" s="684"/>
      <c r="DI10" s="684"/>
      <c r="DJ10" s="684"/>
      <c r="DK10" s="684"/>
      <c r="DL10" s="684"/>
      <c r="DM10" s="684"/>
      <c r="DN10" s="684"/>
      <c r="DO10" s="684"/>
      <c r="DP10" s="685"/>
      <c r="DQ10" s="692">
        <v>3771</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311143</v>
      </c>
      <c r="S11" s="684"/>
      <c r="T11" s="684"/>
      <c r="U11" s="684"/>
      <c r="V11" s="684"/>
      <c r="W11" s="684"/>
      <c r="X11" s="684"/>
      <c r="Y11" s="685"/>
      <c r="Z11" s="688">
        <v>3.3</v>
      </c>
      <c r="AA11" s="689"/>
      <c r="AB11" s="689"/>
      <c r="AC11" s="701"/>
      <c r="AD11" s="692">
        <v>311143</v>
      </c>
      <c r="AE11" s="684"/>
      <c r="AF11" s="684"/>
      <c r="AG11" s="684"/>
      <c r="AH11" s="684"/>
      <c r="AI11" s="684"/>
      <c r="AJ11" s="684"/>
      <c r="AK11" s="685"/>
      <c r="AL11" s="688">
        <v>7.2</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75387</v>
      </c>
      <c r="BH11" s="684"/>
      <c r="BI11" s="684"/>
      <c r="BJ11" s="684"/>
      <c r="BK11" s="684"/>
      <c r="BL11" s="684"/>
      <c r="BM11" s="684"/>
      <c r="BN11" s="685"/>
      <c r="BO11" s="686">
        <v>2.8</v>
      </c>
      <c r="BP11" s="686"/>
      <c r="BQ11" s="686"/>
      <c r="BR11" s="686"/>
      <c r="BS11" s="692" t="s">
        <v>129</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251523</v>
      </c>
      <c r="CS11" s="684"/>
      <c r="CT11" s="684"/>
      <c r="CU11" s="684"/>
      <c r="CV11" s="684"/>
      <c r="CW11" s="684"/>
      <c r="CX11" s="684"/>
      <c r="CY11" s="685"/>
      <c r="CZ11" s="686">
        <v>2.7</v>
      </c>
      <c r="DA11" s="686"/>
      <c r="DB11" s="686"/>
      <c r="DC11" s="686"/>
      <c r="DD11" s="692">
        <v>161812</v>
      </c>
      <c r="DE11" s="684"/>
      <c r="DF11" s="684"/>
      <c r="DG11" s="684"/>
      <c r="DH11" s="684"/>
      <c r="DI11" s="684"/>
      <c r="DJ11" s="684"/>
      <c r="DK11" s="684"/>
      <c r="DL11" s="684"/>
      <c r="DM11" s="684"/>
      <c r="DN11" s="684"/>
      <c r="DO11" s="684"/>
      <c r="DP11" s="685"/>
      <c r="DQ11" s="692">
        <v>86316</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25388</v>
      </c>
      <c r="S12" s="684"/>
      <c r="T12" s="684"/>
      <c r="U12" s="684"/>
      <c r="V12" s="684"/>
      <c r="W12" s="684"/>
      <c r="X12" s="684"/>
      <c r="Y12" s="685"/>
      <c r="Z12" s="686">
        <v>0.3</v>
      </c>
      <c r="AA12" s="686"/>
      <c r="AB12" s="686"/>
      <c r="AC12" s="686"/>
      <c r="AD12" s="687">
        <v>25388</v>
      </c>
      <c r="AE12" s="687"/>
      <c r="AF12" s="687"/>
      <c r="AG12" s="687"/>
      <c r="AH12" s="687"/>
      <c r="AI12" s="687"/>
      <c r="AJ12" s="687"/>
      <c r="AK12" s="687"/>
      <c r="AL12" s="688">
        <v>0.6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1493352</v>
      </c>
      <c r="BH12" s="684"/>
      <c r="BI12" s="684"/>
      <c r="BJ12" s="684"/>
      <c r="BK12" s="684"/>
      <c r="BL12" s="684"/>
      <c r="BM12" s="684"/>
      <c r="BN12" s="685"/>
      <c r="BO12" s="686">
        <v>55.9</v>
      </c>
      <c r="BP12" s="686"/>
      <c r="BQ12" s="686"/>
      <c r="BR12" s="686"/>
      <c r="BS12" s="692" t="s">
        <v>129</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157866</v>
      </c>
      <c r="CS12" s="684"/>
      <c r="CT12" s="684"/>
      <c r="CU12" s="684"/>
      <c r="CV12" s="684"/>
      <c r="CW12" s="684"/>
      <c r="CX12" s="684"/>
      <c r="CY12" s="685"/>
      <c r="CZ12" s="686">
        <v>1.7</v>
      </c>
      <c r="DA12" s="686"/>
      <c r="DB12" s="686"/>
      <c r="DC12" s="686"/>
      <c r="DD12" s="692">
        <v>35336</v>
      </c>
      <c r="DE12" s="684"/>
      <c r="DF12" s="684"/>
      <c r="DG12" s="684"/>
      <c r="DH12" s="684"/>
      <c r="DI12" s="684"/>
      <c r="DJ12" s="684"/>
      <c r="DK12" s="684"/>
      <c r="DL12" s="684"/>
      <c r="DM12" s="684"/>
      <c r="DN12" s="684"/>
      <c r="DO12" s="684"/>
      <c r="DP12" s="685"/>
      <c r="DQ12" s="692">
        <v>43791</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139</v>
      </c>
      <c r="S13" s="684"/>
      <c r="T13" s="684"/>
      <c r="U13" s="684"/>
      <c r="V13" s="684"/>
      <c r="W13" s="684"/>
      <c r="X13" s="684"/>
      <c r="Y13" s="685"/>
      <c r="Z13" s="686" t="s">
        <v>231</v>
      </c>
      <c r="AA13" s="686"/>
      <c r="AB13" s="686"/>
      <c r="AC13" s="686"/>
      <c r="AD13" s="687" t="s">
        <v>139</v>
      </c>
      <c r="AE13" s="687"/>
      <c r="AF13" s="687"/>
      <c r="AG13" s="687"/>
      <c r="AH13" s="687"/>
      <c r="AI13" s="687"/>
      <c r="AJ13" s="687"/>
      <c r="AK13" s="687"/>
      <c r="AL13" s="688" t="s">
        <v>231</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1487917</v>
      </c>
      <c r="BH13" s="684"/>
      <c r="BI13" s="684"/>
      <c r="BJ13" s="684"/>
      <c r="BK13" s="684"/>
      <c r="BL13" s="684"/>
      <c r="BM13" s="684"/>
      <c r="BN13" s="685"/>
      <c r="BO13" s="686">
        <v>55.7</v>
      </c>
      <c r="BP13" s="686"/>
      <c r="BQ13" s="686"/>
      <c r="BR13" s="686"/>
      <c r="BS13" s="692" t="s">
        <v>231</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486825</v>
      </c>
      <c r="CS13" s="684"/>
      <c r="CT13" s="684"/>
      <c r="CU13" s="684"/>
      <c r="CV13" s="684"/>
      <c r="CW13" s="684"/>
      <c r="CX13" s="684"/>
      <c r="CY13" s="685"/>
      <c r="CZ13" s="686">
        <v>5.3</v>
      </c>
      <c r="DA13" s="686"/>
      <c r="DB13" s="686"/>
      <c r="DC13" s="686"/>
      <c r="DD13" s="692">
        <v>217129</v>
      </c>
      <c r="DE13" s="684"/>
      <c r="DF13" s="684"/>
      <c r="DG13" s="684"/>
      <c r="DH13" s="684"/>
      <c r="DI13" s="684"/>
      <c r="DJ13" s="684"/>
      <c r="DK13" s="684"/>
      <c r="DL13" s="684"/>
      <c r="DM13" s="684"/>
      <c r="DN13" s="684"/>
      <c r="DO13" s="684"/>
      <c r="DP13" s="685"/>
      <c r="DQ13" s="692">
        <v>270877</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7396</v>
      </c>
      <c r="S14" s="684"/>
      <c r="T14" s="684"/>
      <c r="U14" s="684"/>
      <c r="V14" s="684"/>
      <c r="W14" s="684"/>
      <c r="X14" s="684"/>
      <c r="Y14" s="685"/>
      <c r="Z14" s="686">
        <v>0.1</v>
      </c>
      <c r="AA14" s="686"/>
      <c r="AB14" s="686"/>
      <c r="AC14" s="686"/>
      <c r="AD14" s="687">
        <v>7396</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76406</v>
      </c>
      <c r="BH14" s="684"/>
      <c r="BI14" s="684"/>
      <c r="BJ14" s="684"/>
      <c r="BK14" s="684"/>
      <c r="BL14" s="684"/>
      <c r="BM14" s="684"/>
      <c r="BN14" s="685"/>
      <c r="BO14" s="686">
        <v>2.9</v>
      </c>
      <c r="BP14" s="686"/>
      <c r="BQ14" s="686"/>
      <c r="BR14" s="686"/>
      <c r="BS14" s="692" t="s">
        <v>139</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275058</v>
      </c>
      <c r="CS14" s="684"/>
      <c r="CT14" s="684"/>
      <c r="CU14" s="684"/>
      <c r="CV14" s="684"/>
      <c r="CW14" s="684"/>
      <c r="CX14" s="684"/>
      <c r="CY14" s="685"/>
      <c r="CZ14" s="686">
        <v>3</v>
      </c>
      <c r="DA14" s="686"/>
      <c r="DB14" s="686"/>
      <c r="DC14" s="686"/>
      <c r="DD14" s="692" t="s">
        <v>139</v>
      </c>
      <c r="DE14" s="684"/>
      <c r="DF14" s="684"/>
      <c r="DG14" s="684"/>
      <c r="DH14" s="684"/>
      <c r="DI14" s="684"/>
      <c r="DJ14" s="684"/>
      <c r="DK14" s="684"/>
      <c r="DL14" s="684"/>
      <c r="DM14" s="684"/>
      <c r="DN14" s="684"/>
      <c r="DO14" s="684"/>
      <c r="DP14" s="685"/>
      <c r="DQ14" s="692">
        <v>275058</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129</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85145</v>
      </c>
      <c r="BH15" s="684"/>
      <c r="BI15" s="684"/>
      <c r="BJ15" s="684"/>
      <c r="BK15" s="684"/>
      <c r="BL15" s="684"/>
      <c r="BM15" s="684"/>
      <c r="BN15" s="685"/>
      <c r="BO15" s="686">
        <v>3.2</v>
      </c>
      <c r="BP15" s="686"/>
      <c r="BQ15" s="686"/>
      <c r="BR15" s="686"/>
      <c r="BS15" s="692" t="s">
        <v>231</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1054067</v>
      </c>
      <c r="CS15" s="684"/>
      <c r="CT15" s="684"/>
      <c r="CU15" s="684"/>
      <c r="CV15" s="684"/>
      <c r="CW15" s="684"/>
      <c r="CX15" s="684"/>
      <c r="CY15" s="685"/>
      <c r="CZ15" s="686">
        <v>11.5</v>
      </c>
      <c r="DA15" s="686"/>
      <c r="DB15" s="686"/>
      <c r="DC15" s="686"/>
      <c r="DD15" s="692">
        <v>245740</v>
      </c>
      <c r="DE15" s="684"/>
      <c r="DF15" s="684"/>
      <c r="DG15" s="684"/>
      <c r="DH15" s="684"/>
      <c r="DI15" s="684"/>
      <c r="DJ15" s="684"/>
      <c r="DK15" s="684"/>
      <c r="DL15" s="684"/>
      <c r="DM15" s="684"/>
      <c r="DN15" s="684"/>
      <c r="DO15" s="684"/>
      <c r="DP15" s="685"/>
      <c r="DQ15" s="692">
        <v>621608</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1457</v>
      </c>
      <c r="S16" s="684"/>
      <c r="T16" s="684"/>
      <c r="U16" s="684"/>
      <c r="V16" s="684"/>
      <c r="W16" s="684"/>
      <c r="X16" s="684"/>
      <c r="Y16" s="685"/>
      <c r="Z16" s="686">
        <v>0</v>
      </c>
      <c r="AA16" s="686"/>
      <c r="AB16" s="686"/>
      <c r="AC16" s="686"/>
      <c r="AD16" s="687">
        <v>1457</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139</v>
      </c>
      <c r="BP16" s="686"/>
      <c r="BQ16" s="686"/>
      <c r="BR16" s="686"/>
      <c r="BS16" s="692" t="s">
        <v>231</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4342</v>
      </c>
      <c r="CS16" s="684"/>
      <c r="CT16" s="684"/>
      <c r="CU16" s="684"/>
      <c r="CV16" s="684"/>
      <c r="CW16" s="684"/>
      <c r="CX16" s="684"/>
      <c r="CY16" s="685"/>
      <c r="CZ16" s="686">
        <v>0</v>
      </c>
      <c r="DA16" s="686"/>
      <c r="DB16" s="686"/>
      <c r="DC16" s="686"/>
      <c r="DD16" s="692" t="s">
        <v>139</v>
      </c>
      <c r="DE16" s="684"/>
      <c r="DF16" s="684"/>
      <c r="DG16" s="684"/>
      <c r="DH16" s="684"/>
      <c r="DI16" s="684"/>
      <c r="DJ16" s="684"/>
      <c r="DK16" s="684"/>
      <c r="DL16" s="684"/>
      <c r="DM16" s="684"/>
      <c r="DN16" s="684"/>
      <c r="DO16" s="684"/>
      <c r="DP16" s="685"/>
      <c r="DQ16" s="692">
        <v>4342</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58474</v>
      </c>
      <c r="S17" s="684"/>
      <c r="T17" s="684"/>
      <c r="U17" s="684"/>
      <c r="V17" s="684"/>
      <c r="W17" s="684"/>
      <c r="X17" s="684"/>
      <c r="Y17" s="685"/>
      <c r="Z17" s="686">
        <v>0.6</v>
      </c>
      <c r="AA17" s="686"/>
      <c r="AB17" s="686"/>
      <c r="AC17" s="686"/>
      <c r="AD17" s="687">
        <v>58474</v>
      </c>
      <c r="AE17" s="687"/>
      <c r="AF17" s="687"/>
      <c r="AG17" s="687"/>
      <c r="AH17" s="687"/>
      <c r="AI17" s="687"/>
      <c r="AJ17" s="687"/>
      <c r="AK17" s="687"/>
      <c r="AL17" s="688">
        <v>1.4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231</v>
      </c>
      <c r="BP17" s="686"/>
      <c r="BQ17" s="686"/>
      <c r="BR17" s="686"/>
      <c r="BS17" s="692" t="s">
        <v>231</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543528</v>
      </c>
      <c r="CS17" s="684"/>
      <c r="CT17" s="684"/>
      <c r="CU17" s="684"/>
      <c r="CV17" s="684"/>
      <c r="CW17" s="684"/>
      <c r="CX17" s="684"/>
      <c r="CY17" s="685"/>
      <c r="CZ17" s="686">
        <v>5.9</v>
      </c>
      <c r="DA17" s="686"/>
      <c r="DB17" s="686"/>
      <c r="DC17" s="686"/>
      <c r="DD17" s="692" t="s">
        <v>139</v>
      </c>
      <c r="DE17" s="684"/>
      <c r="DF17" s="684"/>
      <c r="DG17" s="684"/>
      <c r="DH17" s="684"/>
      <c r="DI17" s="684"/>
      <c r="DJ17" s="684"/>
      <c r="DK17" s="684"/>
      <c r="DL17" s="684"/>
      <c r="DM17" s="684"/>
      <c r="DN17" s="684"/>
      <c r="DO17" s="684"/>
      <c r="DP17" s="685"/>
      <c r="DQ17" s="692">
        <v>543528</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15780</v>
      </c>
      <c r="S18" s="684"/>
      <c r="T18" s="684"/>
      <c r="U18" s="684"/>
      <c r="V18" s="684"/>
      <c r="W18" s="684"/>
      <c r="X18" s="684"/>
      <c r="Y18" s="685"/>
      <c r="Z18" s="686">
        <v>0.2</v>
      </c>
      <c r="AA18" s="686"/>
      <c r="AB18" s="686"/>
      <c r="AC18" s="686"/>
      <c r="AD18" s="687">
        <v>15780</v>
      </c>
      <c r="AE18" s="687"/>
      <c r="AF18" s="687"/>
      <c r="AG18" s="687"/>
      <c r="AH18" s="687"/>
      <c r="AI18" s="687"/>
      <c r="AJ18" s="687"/>
      <c r="AK18" s="687"/>
      <c r="AL18" s="688">
        <v>0.4</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231</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860</v>
      </c>
      <c r="S19" s="684"/>
      <c r="T19" s="684"/>
      <c r="U19" s="684"/>
      <c r="V19" s="684"/>
      <c r="W19" s="684"/>
      <c r="X19" s="684"/>
      <c r="Y19" s="685"/>
      <c r="Z19" s="686">
        <v>0</v>
      </c>
      <c r="AA19" s="686"/>
      <c r="AB19" s="686"/>
      <c r="AC19" s="686"/>
      <c r="AD19" s="687">
        <v>860</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231</v>
      </c>
      <c r="BP19" s="686"/>
      <c r="BQ19" s="686"/>
      <c r="BR19" s="686"/>
      <c r="BS19" s="692" t="s">
        <v>231</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139</v>
      </c>
      <c r="CS19" s="684"/>
      <c r="CT19" s="684"/>
      <c r="CU19" s="684"/>
      <c r="CV19" s="684"/>
      <c r="CW19" s="684"/>
      <c r="CX19" s="684"/>
      <c r="CY19" s="685"/>
      <c r="CZ19" s="686" t="s">
        <v>129</v>
      </c>
      <c r="DA19" s="686"/>
      <c r="DB19" s="686"/>
      <c r="DC19" s="686"/>
      <c r="DD19" s="692" t="s">
        <v>139</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213</v>
      </c>
      <c r="S20" s="684"/>
      <c r="T20" s="684"/>
      <c r="U20" s="684"/>
      <c r="V20" s="684"/>
      <c r="W20" s="684"/>
      <c r="X20" s="684"/>
      <c r="Y20" s="685"/>
      <c r="Z20" s="686">
        <v>0</v>
      </c>
      <c r="AA20" s="686"/>
      <c r="AB20" s="686"/>
      <c r="AC20" s="686"/>
      <c r="AD20" s="687">
        <v>213</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139</v>
      </c>
      <c r="BH20" s="684"/>
      <c r="BI20" s="684"/>
      <c r="BJ20" s="684"/>
      <c r="BK20" s="684"/>
      <c r="BL20" s="684"/>
      <c r="BM20" s="684"/>
      <c r="BN20" s="685"/>
      <c r="BO20" s="686" t="s">
        <v>139</v>
      </c>
      <c r="BP20" s="686"/>
      <c r="BQ20" s="686"/>
      <c r="BR20" s="686"/>
      <c r="BS20" s="692" t="s">
        <v>139</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9153104</v>
      </c>
      <c r="CS20" s="684"/>
      <c r="CT20" s="684"/>
      <c r="CU20" s="684"/>
      <c r="CV20" s="684"/>
      <c r="CW20" s="684"/>
      <c r="CX20" s="684"/>
      <c r="CY20" s="685"/>
      <c r="CZ20" s="686">
        <v>100</v>
      </c>
      <c r="DA20" s="686"/>
      <c r="DB20" s="686"/>
      <c r="DC20" s="686"/>
      <c r="DD20" s="692">
        <v>1711621</v>
      </c>
      <c r="DE20" s="684"/>
      <c r="DF20" s="684"/>
      <c r="DG20" s="684"/>
      <c r="DH20" s="684"/>
      <c r="DI20" s="684"/>
      <c r="DJ20" s="684"/>
      <c r="DK20" s="684"/>
      <c r="DL20" s="684"/>
      <c r="DM20" s="684"/>
      <c r="DN20" s="684"/>
      <c r="DO20" s="684"/>
      <c r="DP20" s="685"/>
      <c r="DQ20" s="692">
        <v>4921982</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41621</v>
      </c>
      <c r="S21" s="684"/>
      <c r="T21" s="684"/>
      <c r="U21" s="684"/>
      <c r="V21" s="684"/>
      <c r="W21" s="684"/>
      <c r="X21" s="684"/>
      <c r="Y21" s="685"/>
      <c r="Z21" s="686">
        <v>0.4</v>
      </c>
      <c r="AA21" s="686"/>
      <c r="AB21" s="686"/>
      <c r="AC21" s="686"/>
      <c r="AD21" s="687">
        <v>41621</v>
      </c>
      <c r="AE21" s="687"/>
      <c r="AF21" s="687"/>
      <c r="AG21" s="687"/>
      <c r="AH21" s="687"/>
      <c r="AI21" s="687"/>
      <c r="AJ21" s="687"/>
      <c r="AK21" s="687"/>
      <c r="AL21" s="688">
        <v>1</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231</v>
      </c>
      <c r="BH21" s="684"/>
      <c r="BI21" s="684"/>
      <c r="BJ21" s="684"/>
      <c r="BK21" s="684"/>
      <c r="BL21" s="684"/>
      <c r="BM21" s="684"/>
      <c r="BN21" s="685"/>
      <c r="BO21" s="686" t="s">
        <v>231</v>
      </c>
      <c r="BP21" s="686"/>
      <c r="BQ21" s="686"/>
      <c r="BR21" s="686"/>
      <c r="BS21" s="692" t="s">
        <v>139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1316626</v>
      </c>
      <c r="S22" s="684"/>
      <c r="T22" s="684"/>
      <c r="U22" s="684"/>
      <c r="V22" s="684"/>
      <c r="W22" s="684"/>
      <c r="X22" s="684"/>
      <c r="Y22" s="685"/>
      <c r="Z22" s="686">
        <v>14.1</v>
      </c>
      <c r="AA22" s="686"/>
      <c r="AB22" s="686"/>
      <c r="AC22" s="686"/>
      <c r="AD22" s="687">
        <v>1197566</v>
      </c>
      <c r="AE22" s="687"/>
      <c r="AF22" s="687"/>
      <c r="AG22" s="687"/>
      <c r="AH22" s="687"/>
      <c r="AI22" s="687"/>
      <c r="AJ22" s="687"/>
      <c r="AK22" s="687"/>
      <c r="AL22" s="688">
        <v>27.7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231</v>
      </c>
      <c r="BP22" s="686"/>
      <c r="BQ22" s="686"/>
      <c r="BR22" s="686"/>
      <c r="BS22" s="692" t="s">
        <v>139</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1197566</v>
      </c>
      <c r="S23" s="684"/>
      <c r="T23" s="684"/>
      <c r="U23" s="684"/>
      <c r="V23" s="684"/>
      <c r="W23" s="684"/>
      <c r="X23" s="684"/>
      <c r="Y23" s="685"/>
      <c r="Z23" s="686">
        <v>12.8</v>
      </c>
      <c r="AA23" s="686"/>
      <c r="AB23" s="686"/>
      <c r="AC23" s="686"/>
      <c r="AD23" s="687">
        <v>1197566</v>
      </c>
      <c r="AE23" s="687"/>
      <c r="AF23" s="687"/>
      <c r="AG23" s="687"/>
      <c r="AH23" s="687"/>
      <c r="AI23" s="687"/>
      <c r="AJ23" s="687"/>
      <c r="AK23" s="687"/>
      <c r="AL23" s="688">
        <v>27.7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119060</v>
      </c>
      <c r="S24" s="684"/>
      <c r="T24" s="684"/>
      <c r="U24" s="684"/>
      <c r="V24" s="684"/>
      <c r="W24" s="684"/>
      <c r="X24" s="684"/>
      <c r="Y24" s="685"/>
      <c r="Z24" s="686">
        <v>1.3</v>
      </c>
      <c r="AA24" s="686"/>
      <c r="AB24" s="686"/>
      <c r="AC24" s="686"/>
      <c r="AD24" s="687" t="s">
        <v>231</v>
      </c>
      <c r="AE24" s="687"/>
      <c r="AF24" s="687"/>
      <c r="AG24" s="687"/>
      <c r="AH24" s="687"/>
      <c r="AI24" s="687"/>
      <c r="AJ24" s="687"/>
      <c r="AK24" s="687"/>
      <c r="AL24" s="688" t="s">
        <v>231</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231</v>
      </c>
      <c r="BP24" s="686"/>
      <c r="BQ24" s="686"/>
      <c r="BR24" s="686"/>
      <c r="BS24" s="692" t="s">
        <v>139</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4289721</v>
      </c>
      <c r="CS24" s="673"/>
      <c r="CT24" s="673"/>
      <c r="CU24" s="673"/>
      <c r="CV24" s="673"/>
      <c r="CW24" s="673"/>
      <c r="CX24" s="673"/>
      <c r="CY24" s="674"/>
      <c r="CZ24" s="677">
        <v>46.9</v>
      </c>
      <c r="DA24" s="678"/>
      <c r="DB24" s="678"/>
      <c r="DC24" s="697"/>
      <c r="DD24" s="719">
        <v>2220543</v>
      </c>
      <c r="DE24" s="673"/>
      <c r="DF24" s="673"/>
      <c r="DG24" s="673"/>
      <c r="DH24" s="673"/>
      <c r="DI24" s="673"/>
      <c r="DJ24" s="673"/>
      <c r="DK24" s="674"/>
      <c r="DL24" s="719">
        <v>2148975</v>
      </c>
      <c r="DM24" s="673"/>
      <c r="DN24" s="673"/>
      <c r="DO24" s="673"/>
      <c r="DP24" s="673"/>
      <c r="DQ24" s="673"/>
      <c r="DR24" s="673"/>
      <c r="DS24" s="673"/>
      <c r="DT24" s="673"/>
      <c r="DU24" s="673"/>
      <c r="DV24" s="674"/>
      <c r="DW24" s="677">
        <v>47.6</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231</v>
      </c>
      <c r="AA25" s="686"/>
      <c r="AB25" s="686"/>
      <c r="AC25" s="686"/>
      <c r="AD25" s="687" t="s">
        <v>231</v>
      </c>
      <c r="AE25" s="687"/>
      <c r="AF25" s="687"/>
      <c r="AG25" s="687"/>
      <c r="AH25" s="687"/>
      <c r="AI25" s="687"/>
      <c r="AJ25" s="687"/>
      <c r="AK25" s="687"/>
      <c r="AL25" s="688" t="s">
        <v>231</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139</v>
      </c>
      <c r="BP25" s="686"/>
      <c r="BQ25" s="686"/>
      <c r="BR25" s="686"/>
      <c r="BS25" s="692" t="s">
        <v>231</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1251814</v>
      </c>
      <c r="CS25" s="720"/>
      <c r="CT25" s="720"/>
      <c r="CU25" s="720"/>
      <c r="CV25" s="720"/>
      <c r="CW25" s="720"/>
      <c r="CX25" s="720"/>
      <c r="CY25" s="721"/>
      <c r="CZ25" s="688">
        <v>13.7</v>
      </c>
      <c r="DA25" s="717"/>
      <c r="DB25" s="717"/>
      <c r="DC25" s="722"/>
      <c r="DD25" s="692">
        <v>996431</v>
      </c>
      <c r="DE25" s="720"/>
      <c r="DF25" s="720"/>
      <c r="DG25" s="720"/>
      <c r="DH25" s="720"/>
      <c r="DI25" s="720"/>
      <c r="DJ25" s="720"/>
      <c r="DK25" s="721"/>
      <c r="DL25" s="692">
        <v>935083</v>
      </c>
      <c r="DM25" s="720"/>
      <c r="DN25" s="720"/>
      <c r="DO25" s="720"/>
      <c r="DP25" s="720"/>
      <c r="DQ25" s="720"/>
      <c r="DR25" s="720"/>
      <c r="DS25" s="720"/>
      <c r="DT25" s="720"/>
      <c r="DU25" s="720"/>
      <c r="DV25" s="721"/>
      <c r="DW25" s="688">
        <v>20.7</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4448108</v>
      </c>
      <c r="S26" s="684"/>
      <c r="T26" s="684"/>
      <c r="U26" s="684"/>
      <c r="V26" s="684"/>
      <c r="W26" s="684"/>
      <c r="X26" s="684"/>
      <c r="Y26" s="685"/>
      <c r="Z26" s="686">
        <v>47.5</v>
      </c>
      <c r="AA26" s="686"/>
      <c r="AB26" s="686"/>
      <c r="AC26" s="686"/>
      <c r="AD26" s="687">
        <v>4329048</v>
      </c>
      <c r="AE26" s="687"/>
      <c r="AF26" s="687"/>
      <c r="AG26" s="687"/>
      <c r="AH26" s="687"/>
      <c r="AI26" s="687"/>
      <c r="AJ26" s="687"/>
      <c r="AK26" s="687"/>
      <c r="AL26" s="688">
        <v>100</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231</v>
      </c>
      <c r="BP26" s="686"/>
      <c r="BQ26" s="686"/>
      <c r="BR26" s="686"/>
      <c r="BS26" s="692" t="s">
        <v>231</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590492</v>
      </c>
      <c r="CS26" s="684"/>
      <c r="CT26" s="684"/>
      <c r="CU26" s="684"/>
      <c r="CV26" s="684"/>
      <c r="CW26" s="684"/>
      <c r="CX26" s="684"/>
      <c r="CY26" s="685"/>
      <c r="CZ26" s="688">
        <v>6.5</v>
      </c>
      <c r="DA26" s="717"/>
      <c r="DB26" s="717"/>
      <c r="DC26" s="722"/>
      <c r="DD26" s="692">
        <v>471624</v>
      </c>
      <c r="DE26" s="684"/>
      <c r="DF26" s="684"/>
      <c r="DG26" s="684"/>
      <c r="DH26" s="684"/>
      <c r="DI26" s="684"/>
      <c r="DJ26" s="684"/>
      <c r="DK26" s="685"/>
      <c r="DL26" s="692" t="s">
        <v>231</v>
      </c>
      <c r="DM26" s="684"/>
      <c r="DN26" s="684"/>
      <c r="DO26" s="684"/>
      <c r="DP26" s="684"/>
      <c r="DQ26" s="684"/>
      <c r="DR26" s="684"/>
      <c r="DS26" s="684"/>
      <c r="DT26" s="684"/>
      <c r="DU26" s="684"/>
      <c r="DV26" s="685"/>
      <c r="DW26" s="688" t="s">
        <v>139</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1476</v>
      </c>
      <c r="S27" s="684"/>
      <c r="T27" s="684"/>
      <c r="U27" s="684"/>
      <c r="V27" s="684"/>
      <c r="W27" s="684"/>
      <c r="X27" s="684"/>
      <c r="Y27" s="685"/>
      <c r="Z27" s="686">
        <v>0</v>
      </c>
      <c r="AA27" s="686"/>
      <c r="AB27" s="686"/>
      <c r="AC27" s="686"/>
      <c r="AD27" s="687">
        <v>1476</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2673128</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2494379</v>
      </c>
      <c r="CS27" s="720"/>
      <c r="CT27" s="720"/>
      <c r="CU27" s="720"/>
      <c r="CV27" s="720"/>
      <c r="CW27" s="720"/>
      <c r="CX27" s="720"/>
      <c r="CY27" s="721"/>
      <c r="CZ27" s="688">
        <v>27.3</v>
      </c>
      <c r="DA27" s="717"/>
      <c r="DB27" s="717"/>
      <c r="DC27" s="722"/>
      <c r="DD27" s="692">
        <v>680584</v>
      </c>
      <c r="DE27" s="720"/>
      <c r="DF27" s="720"/>
      <c r="DG27" s="720"/>
      <c r="DH27" s="720"/>
      <c r="DI27" s="720"/>
      <c r="DJ27" s="720"/>
      <c r="DK27" s="721"/>
      <c r="DL27" s="692">
        <v>670364</v>
      </c>
      <c r="DM27" s="720"/>
      <c r="DN27" s="720"/>
      <c r="DO27" s="720"/>
      <c r="DP27" s="720"/>
      <c r="DQ27" s="720"/>
      <c r="DR27" s="720"/>
      <c r="DS27" s="720"/>
      <c r="DT27" s="720"/>
      <c r="DU27" s="720"/>
      <c r="DV27" s="721"/>
      <c r="DW27" s="688">
        <v>14.8</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127288</v>
      </c>
      <c r="S28" s="684"/>
      <c r="T28" s="684"/>
      <c r="U28" s="684"/>
      <c r="V28" s="684"/>
      <c r="W28" s="684"/>
      <c r="X28" s="684"/>
      <c r="Y28" s="685"/>
      <c r="Z28" s="686">
        <v>1.4</v>
      </c>
      <c r="AA28" s="686"/>
      <c r="AB28" s="686"/>
      <c r="AC28" s="686"/>
      <c r="AD28" s="687" t="s">
        <v>231</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543528</v>
      </c>
      <c r="CS28" s="684"/>
      <c r="CT28" s="684"/>
      <c r="CU28" s="684"/>
      <c r="CV28" s="684"/>
      <c r="CW28" s="684"/>
      <c r="CX28" s="684"/>
      <c r="CY28" s="685"/>
      <c r="CZ28" s="688">
        <v>5.9</v>
      </c>
      <c r="DA28" s="717"/>
      <c r="DB28" s="717"/>
      <c r="DC28" s="722"/>
      <c r="DD28" s="692">
        <v>543528</v>
      </c>
      <c r="DE28" s="684"/>
      <c r="DF28" s="684"/>
      <c r="DG28" s="684"/>
      <c r="DH28" s="684"/>
      <c r="DI28" s="684"/>
      <c r="DJ28" s="684"/>
      <c r="DK28" s="685"/>
      <c r="DL28" s="692">
        <v>543528</v>
      </c>
      <c r="DM28" s="684"/>
      <c r="DN28" s="684"/>
      <c r="DO28" s="684"/>
      <c r="DP28" s="684"/>
      <c r="DQ28" s="684"/>
      <c r="DR28" s="684"/>
      <c r="DS28" s="684"/>
      <c r="DT28" s="684"/>
      <c r="DU28" s="684"/>
      <c r="DV28" s="685"/>
      <c r="DW28" s="688">
        <v>12</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73904</v>
      </c>
      <c r="S29" s="684"/>
      <c r="T29" s="684"/>
      <c r="U29" s="684"/>
      <c r="V29" s="684"/>
      <c r="W29" s="684"/>
      <c r="X29" s="684"/>
      <c r="Y29" s="685"/>
      <c r="Z29" s="686">
        <v>0.8</v>
      </c>
      <c r="AA29" s="686"/>
      <c r="AB29" s="686"/>
      <c r="AC29" s="686"/>
      <c r="AD29" s="687" t="s">
        <v>129</v>
      </c>
      <c r="AE29" s="687"/>
      <c r="AF29" s="687"/>
      <c r="AG29" s="687"/>
      <c r="AH29" s="687"/>
      <c r="AI29" s="687"/>
      <c r="AJ29" s="687"/>
      <c r="AK29" s="687"/>
      <c r="AL29" s="688" t="s">
        <v>231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543528</v>
      </c>
      <c r="CS29" s="720"/>
      <c r="CT29" s="720"/>
      <c r="CU29" s="720"/>
      <c r="CV29" s="720"/>
      <c r="CW29" s="720"/>
      <c r="CX29" s="720"/>
      <c r="CY29" s="721"/>
      <c r="CZ29" s="688">
        <v>5.9</v>
      </c>
      <c r="DA29" s="717"/>
      <c r="DB29" s="717"/>
      <c r="DC29" s="722"/>
      <c r="DD29" s="692">
        <v>543528</v>
      </c>
      <c r="DE29" s="720"/>
      <c r="DF29" s="720"/>
      <c r="DG29" s="720"/>
      <c r="DH29" s="720"/>
      <c r="DI29" s="720"/>
      <c r="DJ29" s="720"/>
      <c r="DK29" s="721"/>
      <c r="DL29" s="692">
        <v>543528</v>
      </c>
      <c r="DM29" s="720"/>
      <c r="DN29" s="720"/>
      <c r="DO29" s="720"/>
      <c r="DP29" s="720"/>
      <c r="DQ29" s="720"/>
      <c r="DR29" s="720"/>
      <c r="DS29" s="720"/>
      <c r="DT29" s="720"/>
      <c r="DU29" s="720"/>
      <c r="DV29" s="721"/>
      <c r="DW29" s="688">
        <v>12</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35785</v>
      </c>
      <c r="S30" s="684"/>
      <c r="T30" s="684"/>
      <c r="U30" s="684"/>
      <c r="V30" s="684"/>
      <c r="W30" s="684"/>
      <c r="X30" s="684"/>
      <c r="Y30" s="685"/>
      <c r="Z30" s="686">
        <v>0.4</v>
      </c>
      <c r="AA30" s="686"/>
      <c r="AB30" s="686"/>
      <c r="AC30" s="686"/>
      <c r="AD30" s="687" t="s">
        <v>231</v>
      </c>
      <c r="AE30" s="687"/>
      <c r="AF30" s="687"/>
      <c r="AG30" s="687"/>
      <c r="AH30" s="687"/>
      <c r="AI30" s="687"/>
      <c r="AJ30" s="687"/>
      <c r="AK30" s="687"/>
      <c r="AL30" s="688" t="s">
        <v>129</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501181</v>
      </c>
      <c r="CS30" s="684"/>
      <c r="CT30" s="684"/>
      <c r="CU30" s="684"/>
      <c r="CV30" s="684"/>
      <c r="CW30" s="684"/>
      <c r="CX30" s="684"/>
      <c r="CY30" s="685"/>
      <c r="CZ30" s="688">
        <v>5.5</v>
      </c>
      <c r="DA30" s="717"/>
      <c r="DB30" s="717"/>
      <c r="DC30" s="722"/>
      <c r="DD30" s="692">
        <v>501181</v>
      </c>
      <c r="DE30" s="684"/>
      <c r="DF30" s="684"/>
      <c r="DG30" s="684"/>
      <c r="DH30" s="684"/>
      <c r="DI30" s="684"/>
      <c r="DJ30" s="684"/>
      <c r="DK30" s="685"/>
      <c r="DL30" s="692">
        <v>501181</v>
      </c>
      <c r="DM30" s="684"/>
      <c r="DN30" s="684"/>
      <c r="DO30" s="684"/>
      <c r="DP30" s="684"/>
      <c r="DQ30" s="684"/>
      <c r="DR30" s="684"/>
      <c r="DS30" s="684"/>
      <c r="DT30" s="684"/>
      <c r="DU30" s="684"/>
      <c r="DV30" s="685"/>
      <c r="DW30" s="688">
        <v>11.1</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1873836</v>
      </c>
      <c r="S31" s="684"/>
      <c r="T31" s="684"/>
      <c r="U31" s="684"/>
      <c r="V31" s="684"/>
      <c r="W31" s="684"/>
      <c r="X31" s="684"/>
      <c r="Y31" s="685"/>
      <c r="Z31" s="686">
        <v>20</v>
      </c>
      <c r="AA31" s="686"/>
      <c r="AB31" s="686"/>
      <c r="AC31" s="686"/>
      <c r="AD31" s="687" t="s">
        <v>139</v>
      </c>
      <c r="AE31" s="687"/>
      <c r="AF31" s="687"/>
      <c r="AG31" s="687"/>
      <c r="AH31" s="687"/>
      <c r="AI31" s="687"/>
      <c r="AJ31" s="687"/>
      <c r="AK31" s="687"/>
      <c r="AL31" s="688" t="s">
        <v>231</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39">
        <v>98.7</v>
      </c>
      <c r="BH31" s="735"/>
      <c r="BI31" s="735"/>
      <c r="BJ31" s="735"/>
      <c r="BK31" s="735"/>
      <c r="BL31" s="735"/>
      <c r="BM31" s="678">
        <v>95.7</v>
      </c>
      <c r="BN31" s="735"/>
      <c r="BO31" s="735"/>
      <c r="BP31" s="735"/>
      <c r="BQ31" s="736"/>
      <c r="BR31" s="739">
        <v>98.8</v>
      </c>
      <c r="BS31" s="735"/>
      <c r="BT31" s="735"/>
      <c r="BU31" s="735"/>
      <c r="BV31" s="735"/>
      <c r="BW31" s="735"/>
      <c r="BX31" s="678">
        <v>95.1</v>
      </c>
      <c r="BY31" s="735"/>
      <c r="BZ31" s="735"/>
      <c r="CA31" s="735"/>
      <c r="CB31" s="736"/>
      <c r="CD31" s="731"/>
      <c r="CE31" s="732"/>
      <c r="CF31" s="698" t="s">
        <v>311</v>
      </c>
      <c r="CG31" s="699"/>
      <c r="CH31" s="699"/>
      <c r="CI31" s="699"/>
      <c r="CJ31" s="699"/>
      <c r="CK31" s="699"/>
      <c r="CL31" s="699"/>
      <c r="CM31" s="699"/>
      <c r="CN31" s="699"/>
      <c r="CO31" s="699"/>
      <c r="CP31" s="699"/>
      <c r="CQ31" s="700"/>
      <c r="CR31" s="683">
        <v>42347</v>
      </c>
      <c r="CS31" s="720"/>
      <c r="CT31" s="720"/>
      <c r="CU31" s="720"/>
      <c r="CV31" s="720"/>
      <c r="CW31" s="720"/>
      <c r="CX31" s="720"/>
      <c r="CY31" s="721"/>
      <c r="CZ31" s="688">
        <v>0.5</v>
      </c>
      <c r="DA31" s="717"/>
      <c r="DB31" s="717"/>
      <c r="DC31" s="722"/>
      <c r="DD31" s="692">
        <v>42347</v>
      </c>
      <c r="DE31" s="720"/>
      <c r="DF31" s="720"/>
      <c r="DG31" s="720"/>
      <c r="DH31" s="720"/>
      <c r="DI31" s="720"/>
      <c r="DJ31" s="720"/>
      <c r="DK31" s="721"/>
      <c r="DL31" s="692">
        <v>42347</v>
      </c>
      <c r="DM31" s="720"/>
      <c r="DN31" s="720"/>
      <c r="DO31" s="720"/>
      <c r="DP31" s="720"/>
      <c r="DQ31" s="720"/>
      <c r="DR31" s="720"/>
      <c r="DS31" s="720"/>
      <c r="DT31" s="720"/>
      <c r="DU31" s="720"/>
      <c r="DV31" s="721"/>
      <c r="DW31" s="688">
        <v>0.9</v>
      </c>
      <c r="DX31" s="717"/>
      <c r="DY31" s="717"/>
      <c r="DZ31" s="717"/>
      <c r="EA31" s="717"/>
      <c r="EB31" s="717"/>
      <c r="EC31" s="718"/>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231</v>
      </c>
      <c r="S32" s="684"/>
      <c r="T32" s="684"/>
      <c r="U32" s="684"/>
      <c r="V32" s="684"/>
      <c r="W32" s="684"/>
      <c r="X32" s="684"/>
      <c r="Y32" s="685"/>
      <c r="Z32" s="686" t="s">
        <v>129</v>
      </c>
      <c r="AA32" s="686"/>
      <c r="AB32" s="686"/>
      <c r="AC32" s="686"/>
      <c r="AD32" s="687" t="s">
        <v>231</v>
      </c>
      <c r="AE32" s="687"/>
      <c r="AF32" s="687"/>
      <c r="AG32" s="687"/>
      <c r="AH32" s="687"/>
      <c r="AI32" s="687"/>
      <c r="AJ32" s="687"/>
      <c r="AK32" s="687"/>
      <c r="AL32" s="688" t="s">
        <v>129</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99.1</v>
      </c>
      <c r="BH32" s="720"/>
      <c r="BI32" s="720"/>
      <c r="BJ32" s="720"/>
      <c r="BK32" s="720"/>
      <c r="BL32" s="720"/>
      <c r="BM32" s="689">
        <v>97.3</v>
      </c>
      <c r="BN32" s="737"/>
      <c r="BO32" s="737"/>
      <c r="BP32" s="737"/>
      <c r="BQ32" s="738"/>
      <c r="BR32" s="749">
        <v>99.2</v>
      </c>
      <c r="BS32" s="720"/>
      <c r="BT32" s="720"/>
      <c r="BU32" s="720"/>
      <c r="BV32" s="720"/>
      <c r="BW32" s="720"/>
      <c r="BX32" s="689">
        <v>97.1</v>
      </c>
      <c r="BY32" s="737"/>
      <c r="BZ32" s="737"/>
      <c r="CA32" s="737"/>
      <c r="CB32" s="738"/>
      <c r="CD32" s="733"/>
      <c r="CE32" s="734"/>
      <c r="CF32" s="698" t="s">
        <v>315</v>
      </c>
      <c r="CG32" s="699"/>
      <c r="CH32" s="699"/>
      <c r="CI32" s="699"/>
      <c r="CJ32" s="699"/>
      <c r="CK32" s="699"/>
      <c r="CL32" s="699"/>
      <c r="CM32" s="699"/>
      <c r="CN32" s="699"/>
      <c r="CO32" s="699"/>
      <c r="CP32" s="699"/>
      <c r="CQ32" s="700"/>
      <c r="CR32" s="683" t="s">
        <v>231</v>
      </c>
      <c r="CS32" s="684"/>
      <c r="CT32" s="684"/>
      <c r="CU32" s="684"/>
      <c r="CV32" s="684"/>
      <c r="CW32" s="684"/>
      <c r="CX32" s="684"/>
      <c r="CY32" s="685"/>
      <c r="CZ32" s="688" t="s">
        <v>231</v>
      </c>
      <c r="DA32" s="717"/>
      <c r="DB32" s="717"/>
      <c r="DC32" s="722"/>
      <c r="DD32" s="692" t="s">
        <v>139</v>
      </c>
      <c r="DE32" s="684"/>
      <c r="DF32" s="684"/>
      <c r="DG32" s="684"/>
      <c r="DH32" s="684"/>
      <c r="DI32" s="684"/>
      <c r="DJ32" s="684"/>
      <c r="DK32" s="685"/>
      <c r="DL32" s="692" t="s">
        <v>139</v>
      </c>
      <c r="DM32" s="684"/>
      <c r="DN32" s="684"/>
      <c r="DO32" s="684"/>
      <c r="DP32" s="684"/>
      <c r="DQ32" s="684"/>
      <c r="DR32" s="684"/>
      <c r="DS32" s="684"/>
      <c r="DT32" s="684"/>
      <c r="DU32" s="684"/>
      <c r="DV32" s="685"/>
      <c r="DW32" s="688" t="s">
        <v>231</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1246000</v>
      </c>
      <c r="S33" s="684"/>
      <c r="T33" s="684"/>
      <c r="U33" s="684"/>
      <c r="V33" s="684"/>
      <c r="W33" s="684"/>
      <c r="X33" s="684"/>
      <c r="Y33" s="685"/>
      <c r="Z33" s="686">
        <v>13.3</v>
      </c>
      <c r="AA33" s="686"/>
      <c r="AB33" s="686"/>
      <c r="AC33" s="686"/>
      <c r="AD33" s="687" t="s">
        <v>139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98.4</v>
      </c>
      <c r="BH33" s="754"/>
      <c r="BI33" s="754"/>
      <c r="BJ33" s="754"/>
      <c r="BK33" s="754"/>
      <c r="BL33" s="754"/>
      <c r="BM33" s="755">
        <v>94.4</v>
      </c>
      <c r="BN33" s="754"/>
      <c r="BO33" s="754"/>
      <c r="BP33" s="754"/>
      <c r="BQ33" s="756"/>
      <c r="BR33" s="753">
        <v>98.6</v>
      </c>
      <c r="BS33" s="754"/>
      <c r="BT33" s="754"/>
      <c r="BU33" s="754"/>
      <c r="BV33" s="754"/>
      <c r="BW33" s="754"/>
      <c r="BX33" s="755">
        <v>93.5</v>
      </c>
      <c r="BY33" s="754"/>
      <c r="BZ33" s="754"/>
      <c r="CA33" s="754"/>
      <c r="CB33" s="756"/>
      <c r="CD33" s="698" t="s">
        <v>318</v>
      </c>
      <c r="CE33" s="699"/>
      <c r="CF33" s="699"/>
      <c r="CG33" s="699"/>
      <c r="CH33" s="699"/>
      <c r="CI33" s="699"/>
      <c r="CJ33" s="699"/>
      <c r="CK33" s="699"/>
      <c r="CL33" s="699"/>
      <c r="CM33" s="699"/>
      <c r="CN33" s="699"/>
      <c r="CO33" s="699"/>
      <c r="CP33" s="699"/>
      <c r="CQ33" s="700"/>
      <c r="CR33" s="683">
        <v>3147420</v>
      </c>
      <c r="CS33" s="720"/>
      <c r="CT33" s="720"/>
      <c r="CU33" s="720"/>
      <c r="CV33" s="720"/>
      <c r="CW33" s="720"/>
      <c r="CX33" s="720"/>
      <c r="CY33" s="721"/>
      <c r="CZ33" s="688">
        <v>34.4</v>
      </c>
      <c r="DA33" s="717"/>
      <c r="DB33" s="717"/>
      <c r="DC33" s="722"/>
      <c r="DD33" s="692">
        <v>2597919</v>
      </c>
      <c r="DE33" s="720"/>
      <c r="DF33" s="720"/>
      <c r="DG33" s="720"/>
      <c r="DH33" s="720"/>
      <c r="DI33" s="720"/>
      <c r="DJ33" s="720"/>
      <c r="DK33" s="721"/>
      <c r="DL33" s="692">
        <v>1756845</v>
      </c>
      <c r="DM33" s="720"/>
      <c r="DN33" s="720"/>
      <c r="DO33" s="720"/>
      <c r="DP33" s="720"/>
      <c r="DQ33" s="720"/>
      <c r="DR33" s="720"/>
      <c r="DS33" s="720"/>
      <c r="DT33" s="720"/>
      <c r="DU33" s="720"/>
      <c r="DV33" s="721"/>
      <c r="DW33" s="688">
        <v>38.9</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16866</v>
      </c>
      <c r="S34" s="684"/>
      <c r="T34" s="684"/>
      <c r="U34" s="684"/>
      <c r="V34" s="684"/>
      <c r="W34" s="684"/>
      <c r="X34" s="684"/>
      <c r="Y34" s="685"/>
      <c r="Z34" s="686">
        <v>0.2</v>
      </c>
      <c r="AA34" s="686"/>
      <c r="AB34" s="686"/>
      <c r="AC34" s="686"/>
      <c r="AD34" s="687" t="s">
        <v>139</v>
      </c>
      <c r="AE34" s="687"/>
      <c r="AF34" s="687"/>
      <c r="AG34" s="687"/>
      <c r="AH34" s="687"/>
      <c r="AI34" s="687"/>
      <c r="AJ34" s="687"/>
      <c r="AK34" s="687"/>
      <c r="AL34" s="688" t="s">
        <v>231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1087022</v>
      </c>
      <c r="CS34" s="684"/>
      <c r="CT34" s="684"/>
      <c r="CU34" s="684"/>
      <c r="CV34" s="684"/>
      <c r="CW34" s="684"/>
      <c r="CX34" s="684"/>
      <c r="CY34" s="685"/>
      <c r="CZ34" s="688">
        <v>11.9</v>
      </c>
      <c r="DA34" s="717"/>
      <c r="DB34" s="717"/>
      <c r="DC34" s="722"/>
      <c r="DD34" s="692">
        <v>792091</v>
      </c>
      <c r="DE34" s="684"/>
      <c r="DF34" s="684"/>
      <c r="DG34" s="684"/>
      <c r="DH34" s="684"/>
      <c r="DI34" s="684"/>
      <c r="DJ34" s="684"/>
      <c r="DK34" s="685"/>
      <c r="DL34" s="692">
        <v>602592</v>
      </c>
      <c r="DM34" s="684"/>
      <c r="DN34" s="684"/>
      <c r="DO34" s="684"/>
      <c r="DP34" s="684"/>
      <c r="DQ34" s="684"/>
      <c r="DR34" s="684"/>
      <c r="DS34" s="684"/>
      <c r="DT34" s="684"/>
      <c r="DU34" s="684"/>
      <c r="DV34" s="685"/>
      <c r="DW34" s="688">
        <v>13.3</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96630</v>
      </c>
      <c r="S35" s="684"/>
      <c r="T35" s="684"/>
      <c r="U35" s="684"/>
      <c r="V35" s="684"/>
      <c r="W35" s="684"/>
      <c r="X35" s="684"/>
      <c r="Y35" s="685"/>
      <c r="Z35" s="686">
        <v>1</v>
      </c>
      <c r="AA35" s="686"/>
      <c r="AB35" s="686"/>
      <c r="AC35" s="686"/>
      <c r="AD35" s="687" t="s">
        <v>129</v>
      </c>
      <c r="AE35" s="687"/>
      <c r="AF35" s="687"/>
      <c r="AG35" s="687"/>
      <c r="AH35" s="687"/>
      <c r="AI35" s="687"/>
      <c r="AJ35" s="687"/>
      <c r="AK35" s="687"/>
      <c r="AL35" s="688" t="s">
        <v>129</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24624</v>
      </c>
      <c r="CS35" s="720"/>
      <c r="CT35" s="720"/>
      <c r="CU35" s="720"/>
      <c r="CV35" s="720"/>
      <c r="CW35" s="720"/>
      <c r="CX35" s="720"/>
      <c r="CY35" s="721"/>
      <c r="CZ35" s="688">
        <v>0.3</v>
      </c>
      <c r="DA35" s="717"/>
      <c r="DB35" s="717"/>
      <c r="DC35" s="722"/>
      <c r="DD35" s="692">
        <v>19664</v>
      </c>
      <c r="DE35" s="720"/>
      <c r="DF35" s="720"/>
      <c r="DG35" s="720"/>
      <c r="DH35" s="720"/>
      <c r="DI35" s="720"/>
      <c r="DJ35" s="720"/>
      <c r="DK35" s="721"/>
      <c r="DL35" s="692">
        <v>6040</v>
      </c>
      <c r="DM35" s="720"/>
      <c r="DN35" s="720"/>
      <c r="DO35" s="720"/>
      <c r="DP35" s="720"/>
      <c r="DQ35" s="720"/>
      <c r="DR35" s="720"/>
      <c r="DS35" s="720"/>
      <c r="DT35" s="720"/>
      <c r="DU35" s="720"/>
      <c r="DV35" s="721"/>
      <c r="DW35" s="688">
        <v>0.1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485858</v>
      </c>
      <c r="S36" s="684"/>
      <c r="T36" s="684"/>
      <c r="U36" s="684"/>
      <c r="V36" s="684"/>
      <c r="W36" s="684"/>
      <c r="X36" s="684"/>
      <c r="Y36" s="685"/>
      <c r="Z36" s="686">
        <v>5.2</v>
      </c>
      <c r="AA36" s="686"/>
      <c r="AB36" s="686"/>
      <c r="AC36" s="686"/>
      <c r="AD36" s="687" t="s">
        <v>139</v>
      </c>
      <c r="AE36" s="687"/>
      <c r="AF36" s="687"/>
      <c r="AG36" s="687"/>
      <c r="AH36" s="687"/>
      <c r="AI36" s="687"/>
      <c r="AJ36" s="687"/>
      <c r="AK36" s="687"/>
      <c r="AL36" s="688" t="s">
        <v>231</v>
      </c>
      <c r="AM36" s="689"/>
      <c r="AN36" s="689"/>
      <c r="AO36" s="690"/>
      <c r="AP36" s="235"/>
      <c r="AQ36" s="757" t="s">
        <v>326</v>
      </c>
      <c r="AR36" s="758"/>
      <c r="AS36" s="758"/>
      <c r="AT36" s="758"/>
      <c r="AU36" s="758"/>
      <c r="AV36" s="758"/>
      <c r="AW36" s="758"/>
      <c r="AX36" s="758"/>
      <c r="AY36" s="759"/>
      <c r="AZ36" s="672">
        <v>878737</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62583</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872355</v>
      </c>
      <c r="CS36" s="684"/>
      <c r="CT36" s="684"/>
      <c r="CU36" s="684"/>
      <c r="CV36" s="684"/>
      <c r="CW36" s="684"/>
      <c r="CX36" s="684"/>
      <c r="CY36" s="685"/>
      <c r="CZ36" s="688">
        <v>9.5</v>
      </c>
      <c r="DA36" s="717"/>
      <c r="DB36" s="717"/>
      <c r="DC36" s="722"/>
      <c r="DD36" s="692">
        <v>776353</v>
      </c>
      <c r="DE36" s="684"/>
      <c r="DF36" s="684"/>
      <c r="DG36" s="684"/>
      <c r="DH36" s="684"/>
      <c r="DI36" s="684"/>
      <c r="DJ36" s="684"/>
      <c r="DK36" s="685"/>
      <c r="DL36" s="692">
        <v>687977</v>
      </c>
      <c r="DM36" s="684"/>
      <c r="DN36" s="684"/>
      <c r="DO36" s="684"/>
      <c r="DP36" s="684"/>
      <c r="DQ36" s="684"/>
      <c r="DR36" s="684"/>
      <c r="DS36" s="684"/>
      <c r="DT36" s="684"/>
      <c r="DU36" s="684"/>
      <c r="DV36" s="685"/>
      <c r="DW36" s="688">
        <v>15.2</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242653</v>
      </c>
      <c r="S37" s="684"/>
      <c r="T37" s="684"/>
      <c r="U37" s="684"/>
      <c r="V37" s="684"/>
      <c r="W37" s="684"/>
      <c r="X37" s="684"/>
      <c r="Y37" s="685"/>
      <c r="Z37" s="686">
        <v>2.6</v>
      </c>
      <c r="AA37" s="686"/>
      <c r="AB37" s="686"/>
      <c r="AC37" s="686"/>
      <c r="AD37" s="687" t="s">
        <v>129</v>
      </c>
      <c r="AE37" s="687"/>
      <c r="AF37" s="687"/>
      <c r="AG37" s="687"/>
      <c r="AH37" s="687"/>
      <c r="AI37" s="687"/>
      <c r="AJ37" s="687"/>
      <c r="AK37" s="687"/>
      <c r="AL37" s="688" t="s">
        <v>231</v>
      </c>
      <c r="AM37" s="689"/>
      <c r="AN37" s="689"/>
      <c r="AO37" s="690"/>
      <c r="AQ37" s="761" t="s">
        <v>330</v>
      </c>
      <c r="AR37" s="762"/>
      <c r="AS37" s="762"/>
      <c r="AT37" s="762"/>
      <c r="AU37" s="762"/>
      <c r="AV37" s="762"/>
      <c r="AW37" s="762"/>
      <c r="AX37" s="762"/>
      <c r="AY37" s="763"/>
      <c r="AZ37" s="683">
        <v>129573</v>
      </c>
      <c r="BA37" s="684"/>
      <c r="BB37" s="684"/>
      <c r="BC37" s="684"/>
      <c r="BD37" s="720"/>
      <c r="BE37" s="720"/>
      <c r="BF37" s="738"/>
      <c r="BG37" s="698" t="s">
        <v>331</v>
      </c>
      <c r="BH37" s="699"/>
      <c r="BI37" s="699"/>
      <c r="BJ37" s="699"/>
      <c r="BK37" s="699"/>
      <c r="BL37" s="699"/>
      <c r="BM37" s="699"/>
      <c r="BN37" s="699"/>
      <c r="BO37" s="699"/>
      <c r="BP37" s="699"/>
      <c r="BQ37" s="699"/>
      <c r="BR37" s="699"/>
      <c r="BS37" s="699"/>
      <c r="BT37" s="699"/>
      <c r="BU37" s="700"/>
      <c r="BV37" s="683">
        <v>-77390</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598310</v>
      </c>
      <c r="CS37" s="720"/>
      <c r="CT37" s="720"/>
      <c r="CU37" s="720"/>
      <c r="CV37" s="720"/>
      <c r="CW37" s="720"/>
      <c r="CX37" s="720"/>
      <c r="CY37" s="721"/>
      <c r="CZ37" s="688">
        <v>6.5</v>
      </c>
      <c r="DA37" s="717"/>
      <c r="DB37" s="717"/>
      <c r="DC37" s="722"/>
      <c r="DD37" s="692">
        <v>596910</v>
      </c>
      <c r="DE37" s="720"/>
      <c r="DF37" s="720"/>
      <c r="DG37" s="720"/>
      <c r="DH37" s="720"/>
      <c r="DI37" s="720"/>
      <c r="DJ37" s="720"/>
      <c r="DK37" s="721"/>
      <c r="DL37" s="692">
        <v>590166</v>
      </c>
      <c r="DM37" s="720"/>
      <c r="DN37" s="720"/>
      <c r="DO37" s="720"/>
      <c r="DP37" s="720"/>
      <c r="DQ37" s="720"/>
      <c r="DR37" s="720"/>
      <c r="DS37" s="720"/>
      <c r="DT37" s="720"/>
      <c r="DU37" s="720"/>
      <c r="DV37" s="721"/>
      <c r="DW37" s="688">
        <v>13.1</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154584</v>
      </c>
      <c r="S38" s="684"/>
      <c r="T38" s="684"/>
      <c r="U38" s="684"/>
      <c r="V38" s="684"/>
      <c r="W38" s="684"/>
      <c r="X38" s="684"/>
      <c r="Y38" s="685"/>
      <c r="Z38" s="686">
        <v>1.7</v>
      </c>
      <c r="AA38" s="686"/>
      <c r="AB38" s="686"/>
      <c r="AC38" s="686"/>
      <c r="AD38" s="687" t="s">
        <v>129</v>
      </c>
      <c r="AE38" s="687"/>
      <c r="AF38" s="687"/>
      <c r="AG38" s="687"/>
      <c r="AH38" s="687"/>
      <c r="AI38" s="687"/>
      <c r="AJ38" s="687"/>
      <c r="AK38" s="687"/>
      <c r="AL38" s="688" t="s">
        <v>129</v>
      </c>
      <c r="AM38" s="689"/>
      <c r="AN38" s="689"/>
      <c r="AO38" s="690"/>
      <c r="AQ38" s="761" t="s">
        <v>334</v>
      </c>
      <c r="AR38" s="762"/>
      <c r="AS38" s="762"/>
      <c r="AT38" s="762"/>
      <c r="AU38" s="762"/>
      <c r="AV38" s="762"/>
      <c r="AW38" s="762"/>
      <c r="AX38" s="762"/>
      <c r="AY38" s="763"/>
      <c r="AZ38" s="683" t="s">
        <v>129</v>
      </c>
      <c r="BA38" s="684"/>
      <c r="BB38" s="684"/>
      <c r="BC38" s="684"/>
      <c r="BD38" s="720"/>
      <c r="BE38" s="720"/>
      <c r="BF38" s="738"/>
      <c r="BG38" s="698" t="s">
        <v>335</v>
      </c>
      <c r="BH38" s="699"/>
      <c r="BI38" s="699"/>
      <c r="BJ38" s="699"/>
      <c r="BK38" s="699"/>
      <c r="BL38" s="699"/>
      <c r="BM38" s="699"/>
      <c r="BN38" s="699"/>
      <c r="BO38" s="699"/>
      <c r="BP38" s="699"/>
      <c r="BQ38" s="699"/>
      <c r="BR38" s="699"/>
      <c r="BS38" s="699"/>
      <c r="BT38" s="699"/>
      <c r="BU38" s="700"/>
      <c r="BV38" s="683">
        <v>2952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878737</v>
      </c>
      <c r="CS38" s="684"/>
      <c r="CT38" s="684"/>
      <c r="CU38" s="684"/>
      <c r="CV38" s="684"/>
      <c r="CW38" s="684"/>
      <c r="CX38" s="684"/>
      <c r="CY38" s="685"/>
      <c r="CZ38" s="688">
        <v>9.6</v>
      </c>
      <c r="DA38" s="717"/>
      <c r="DB38" s="717"/>
      <c r="DC38" s="722"/>
      <c r="DD38" s="692">
        <v>775394</v>
      </c>
      <c r="DE38" s="684"/>
      <c r="DF38" s="684"/>
      <c r="DG38" s="684"/>
      <c r="DH38" s="684"/>
      <c r="DI38" s="684"/>
      <c r="DJ38" s="684"/>
      <c r="DK38" s="685"/>
      <c r="DL38" s="692">
        <v>460236</v>
      </c>
      <c r="DM38" s="684"/>
      <c r="DN38" s="684"/>
      <c r="DO38" s="684"/>
      <c r="DP38" s="684"/>
      <c r="DQ38" s="684"/>
      <c r="DR38" s="684"/>
      <c r="DS38" s="684"/>
      <c r="DT38" s="684"/>
      <c r="DU38" s="684"/>
      <c r="DV38" s="685"/>
      <c r="DW38" s="688">
        <v>10.199999999999999</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557860</v>
      </c>
      <c r="S39" s="684"/>
      <c r="T39" s="684"/>
      <c r="U39" s="684"/>
      <c r="V39" s="684"/>
      <c r="W39" s="684"/>
      <c r="X39" s="684"/>
      <c r="Y39" s="685"/>
      <c r="Z39" s="686">
        <v>6</v>
      </c>
      <c r="AA39" s="686"/>
      <c r="AB39" s="686"/>
      <c r="AC39" s="686"/>
      <c r="AD39" s="687" t="s">
        <v>139</v>
      </c>
      <c r="AE39" s="687"/>
      <c r="AF39" s="687"/>
      <c r="AG39" s="687"/>
      <c r="AH39" s="687"/>
      <c r="AI39" s="687"/>
      <c r="AJ39" s="687"/>
      <c r="AK39" s="687"/>
      <c r="AL39" s="688" t="s">
        <v>139</v>
      </c>
      <c r="AM39" s="689"/>
      <c r="AN39" s="689"/>
      <c r="AO39" s="690"/>
      <c r="AQ39" s="761" t="s">
        <v>338</v>
      </c>
      <c r="AR39" s="762"/>
      <c r="AS39" s="762"/>
      <c r="AT39" s="762"/>
      <c r="AU39" s="762"/>
      <c r="AV39" s="762"/>
      <c r="AW39" s="762"/>
      <c r="AX39" s="762"/>
      <c r="AY39" s="763"/>
      <c r="AZ39" s="683" t="s">
        <v>139</v>
      </c>
      <c r="BA39" s="684"/>
      <c r="BB39" s="684"/>
      <c r="BC39" s="684"/>
      <c r="BD39" s="720"/>
      <c r="BE39" s="720"/>
      <c r="BF39" s="738"/>
      <c r="BG39" s="698" t="s">
        <v>339</v>
      </c>
      <c r="BH39" s="699"/>
      <c r="BI39" s="699"/>
      <c r="BJ39" s="699"/>
      <c r="BK39" s="699"/>
      <c r="BL39" s="699"/>
      <c r="BM39" s="699"/>
      <c r="BN39" s="699"/>
      <c r="BO39" s="699"/>
      <c r="BP39" s="699"/>
      <c r="BQ39" s="699"/>
      <c r="BR39" s="699"/>
      <c r="BS39" s="699"/>
      <c r="BT39" s="699"/>
      <c r="BU39" s="700"/>
      <c r="BV39" s="683">
        <v>5174</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284682</v>
      </c>
      <c r="CS39" s="720"/>
      <c r="CT39" s="720"/>
      <c r="CU39" s="720"/>
      <c r="CV39" s="720"/>
      <c r="CW39" s="720"/>
      <c r="CX39" s="720"/>
      <c r="CY39" s="721"/>
      <c r="CZ39" s="688">
        <v>3.1</v>
      </c>
      <c r="DA39" s="717"/>
      <c r="DB39" s="717"/>
      <c r="DC39" s="722"/>
      <c r="DD39" s="692">
        <v>234417</v>
      </c>
      <c r="DE39" s="720"/>
      <c r="DF39" s="720"/>
      <c r="DG39" s="720"/>
      <c r="DH39" s="720"/>
      <c r="DI39" s="720"/>
      <c r="DJ39" s="720"/>
      <c r="DK39" s="721"/>
      <c r="DL39" s="692" t="s">
        <v>129</v>
      </c>
      <c r="DM39" s="720"/>
      <c r="DN39" s="720"/>
      <c r="DO39" s="720"/>
      <c r="DP39" s="720"/>
      <c r="DQ39" s="720"/>
      <c r="DR39" s="720"/>
      <c r="DS39" s="720"/>
      <c r="DT39" s="720"/>
      <c r="DU39" s="720"/>
      <c r="DV39" s="721"/>
      <c r="DW39" s="688" t="s">
        <v>129</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139</v>
      </c>
      <c r="AE40" s="687"/>
      <c r="AF40" s="687"/>
      <c r="AG40" s="687"/>
      <c r="AH40" s="687"/>
      <c r="AI40" s="687"/>
      <c r="AJ40" s="687"/>
      <c r="AK40" s="687"/>
      <c r="AL40" s="688" t="s">
        <v>129</v>
      </c>
      <c r="AM40" s="689"/>
      <c r="AN40" s="689"/>
      <c r="AO40" s="690"/>
      <c r="AQ40" s="761" t="s">
        <v>342</v>
      </c>
      <c r="AR40" s="762"/>
      <c r="AS40" s="762"/>
      <c r="AT40" s="762"/>
      <c r="AU40" s="762"/>
      <c r="AV40" s="762"/>
      <c r="AW40" s="762"/>
      <c r="AX40" s="762"/>
      <c r="AY40" s="763"/>
      <c r="AZ40" s="683" t="s">
        <v>231</v>
      </c>
      <c r="BA40" s="684"/>
      <c r="BB40" s="684"/>
      <c r="BC40" s="684"/>
      <c r="BD40" s="720"/>
      <c r="BE40" s="720"/>
      <c r="BF40" s="738"/>
      <c r="BG40" s="764" t="s">
        <v>343</v>
      </c>
      <c r="BH40" s="765"/>
      <c r="BI40" s="765"/>
      <c r="BJ40" s="765"/>
      <c r="BK40" s="765"/>
      <c r="BL40" s="236"/>
      <c r="BM40" s="699" t="s">
        <v>344</v>
      </c>
      <c r="BN40" s="699"/>
      <c r="BO40" s="699"/>
      <c r="BP40" s="699"/>
      <c r="BQ40" s="699"/>
      <c r="BR40" s="699"/>
      <c r="BS40" s="699"/>
      <c r="BT40" s="699"/>
      <c r="BU40" s="700"/>
      <c r="BV40" s="683">
        <v>74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t="s">
        <v>129</v>
      </c>
      <c r="CS40" s="684"/>
      <c r="CT40" s="684"/>
      <c r="CU40" s="684"/>
      <c r="CV40" s="684"/>
      <c r="CW40" s="684"/>
      <c r="CX40" s="684"/>
      <c r="CY40" s="685"/>
      <c r="CZ40" s="688" t="s">
        <v>231</v>
      </c>
      <c r="DA40" s="717"/>
      <c r="DB40" s="717"/>
      <c r="DC40" s="722"/>
      <c r="DD40" s="692" t="s">
        <v>139</v>
      </c>
      <c r="DE40" s="684"/>
      <c r="DF40" s="684"/>
      <c r="DG40" s="684"/>
      <c r="DH40" s="684"/>
      <c r="DI40" s="684"/>
      <c r="DJ40" s="684"/>
      <c r="DK40" s="685"/>
      <c r="DL40" s="692" t="s">
        <v>231</v>
      </c>
      <c r="DM40" s="684"/>
      <c r="DN40" s="684"/>
      <c r="DO40" s="684"/>
      <c r="DP40" s="684"/>
      <c r="DQ40" s="684"/>
      <c r="DR40" s="684"/>
      <c r="DS40" s="684"/>
      <c r="DT40" s="684"/>
      <c r="DU40" s="684"/>
      <c r="DV40" s="685"/>
      <c r="DW40" s="688" t="s">
        <v>139</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188560</v>
      </c>
      <c r="S41" s="684"/>
      <c r="T41" s="684"/>
      <c r="U41" s="684"/>
      <c r="V41" s="684"/>
      <c r="W41" s="684"/>
      <c r="X41" s="684"/>
      <c r="Y41" s="685"/>
      <c r="Z41" s="686">
        <v>2</v>
      </c>
      <c r="AA41" s="686"/>
      <c r="AB41" s="686"/>
      <c r="AC41" s="686"/>
      <c r="AD41" s="687" t="s">
        <v>139</v>
      </c>
      <c r="AE41" s="687"/>
      <c r="AF41" s="687"/>
      <c r="AG41" s="687"/>
      <c r="AH41" s="687"/>
      <c r="AI41" s="687"/>
      <c r="AJ41" s="687"/>
      <c r="AK41" s="687"/>
      <c r="AL41" s="688" t="s">
        <v>129</v>
      </c>
      <c r="AM41" s="689"/>
      <c r="AN41" s="689"/>
      <c r="AO41" s="690"/>
      <c r="AQ41" s="761" t="s">
        <v>347</v>
      </c>
      <c r="AR41" s="762"/>
      <c r="AS41" s="762"/>
      <c r="AT41" s="762"/>
      <c r="AU41" s="762"/>
      <c r="AV41" s="762"/>
      <c r="AW41" s="762"/>
      <c r="AX41" s="762"/>
      <c r="AY41" s="763"/>
      <c r="AZ41" s="683">
        <v>329349</v>
      </c>
      <c r="BA41" s="684"/>
      <c r="BB41" s="684"/>
      <c r="BC41" s="684"/>
      <c r="BD41" s="720"/>
      <c r="BE41" s="720"/>
      <c r="BF41" s="738"/>
      <c r="BG41" s="764"/>
      <c r="BH41" s="765"/>
      <c r="BI41" s="765"/>
      <c r="BJ41" s="765"/>
      <c r="BK41" s="765"/>
      <c r="BL41" s="236"/>
      <c r="BM41" s="699" t="s">
        <v>348</v>
      </c>
      <c r="BN41" s="699"/>
      <c r="BO41" s="699"/>
      <c r="BP41" s="699"/>
      <c r="BQ41" s="699"/>
      <c r="BR41" s="699"/>
      <c r="BS41" s="699"/>
      <c r="BT41" s="699"/>
      <c r="BU41" s="700"/>
      <c r="BV41" s="683" t="s">
        <v>231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231</v>
      </c>
      <c r="CS41" s="720"/>
      <c r="CT41" s="720"/>
      <c r="CU41" s="720"/>
      <c r="CV41" s="720"/>
      <c r="CW41" s="720"/>
      <c r="CX41" s="720"/>
      <c r="CY41" s="721"/>
      <c r="CZ41" s="688" t="s">
        <v>231</v>
      </c>
      <c r="DA41" s="717"/>
      <c r="DB41" s="717"/>
      <c r="DC41" s="722"/>
      <c r="DD41" s="692" t="s">
        <v>139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9360848</v>
      </c>
      <c r="S42" s="769"/>
      <c r="T42" s="769"/>
      <c r="U42" s="769"/>
      <c r="V42" s="769"/>
      <c r="W42" s="769"/>
      <c r="X42" s="769"/>
      <c r="Y42" s="777"/>
      <c r="Z42" s="778">
        <v>100</v>
      </c>
      <c r="AA42" s="778"/>
      <c r="AB42" s="778"/>
      <c r="AC42" s="778"/>
      <c r="AD42" s="779">
        <v>4330524</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419815</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300</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1715963</v>
      </c>
      <c r="CS42" s="684"/>
      <c r="CT42" s="684"/>
      <c r="CU42" s="684"/>
      <c r="CV42" s="684"/>
      <c r="CW42" s="684"/>
      <c r="CX42" s="684"/>
      <c r="CY42" s="685"/>
      <c r="CZ42" s="688">
        <v>18.7</v>
      </c>
      <c r="DA42" s="689"/>
      <c r="DB42" s="689"/>
      <c r="DC42" s="701"/>
      <c r="DD42" s="692">
        <v>103520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3636</v>
      </c>
      <c r="CS43" s="720"/>
      <c r="CT43" s="720"/>
      <c r="CU43" s="720"/>
      <c r="CV43" s="720"/>
      <c r="CW43" s="720"/>
      <c r="CX43" s="720"/>
      <c r="CY43" s="721"/>
      <c r="CZ43" s="688">
        <v>0</v>
      </c>
      <c r="DA43" s="717"/>
      <c r="DB43" s="717"/>
      <c r="DC43" s="722"/>
      <c r="DD43" s="692">
        <v>364</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1711621</v>
      </c>
      <c r="CS44" s="684"/>
      <c r="CT44" s="684"/>
      <c r="CU44" s="684"/>
      <c r="CV44" s="684"/>
      <c r="CW44" s="684"/>
      <c r="CX44" s="684"/>
      <c r="CY44" s="685"/>
      <c r="CZ44" s="688">
        <v>18.7</v>
      </c>
      <c r="DA44" s="689"/>
      <c r="DB44" s="689"/>
      <c r="DC44" s="701"/>
      <c r="DD44" s="692">
        <v>99178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1124356</v>
      </c>
      <c r="CS45" s="720"/>
      <c r="CT45" s="720"/>
      <c r="CU45" s="720"/>
      <c r="CV45" s="720"/>
      <c r="CW45" s="720"/>
      <c r="CX45" s="720"/>
      <c r="CY45" s="721"/>
      <c r="CZ45" s="688">
        <v>12.3</v>
      </c>
      <c r="DA45" s="717"/>
      <c r="DB45" s="717"/>
      <c r="DC45" s="722"/>
      <c r="DD45" s="692">
        <v>65596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587265</v>
      </c>
      <c r="CS46" s="684"/>
      <c r="CT46" s="684"/>
      <c r="CU46" s="684"/>
      <c r="CV46" s="684"/>
      <c r="CW46" s="684"/>
      <c r="CX46" s="684"/>
      <c r="CY46" s="685"/>
      <c r="CZ46" s="688">
        <v>6.4</v>
      </c>
      <c r="DA46" s="689"/>
      <c r="DB46" s="689"/>
      <c r="DC46" s="701"/>
      <c r="DD46" s="692">
        <v>33582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4342</v>
      </c>
      <c r="CS47" s="720"/>
      <c r="CT47" s="720"/>
      <c r="CU47" s="720"/>
      <c r="CV47" s="720"/>
      <c r="CW47" s="720"/>
      <c r="CX47" s="720"/>
      <c r="CY47" s="721"/>
      <c r="CZ47" s="688">
        <v>0</v>
      </c>
      <c r="DA47" s="717"/>
      <c r="DB47" s="717"/>
      <c r="DC47" s="722"/>
      <c r="DD47" s="692">
        <v>4342</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139</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9153104</v>
      </c>
      <c r="CS49" s="754"/>
      <c r="CT49" s="754"/>
      <c r="CU49" s="754"/>
      <c r="CV49" s="754"/>
      <c r="CW49" s="754"/>
      <c r="CX49" s="754"/>
      <c r="CY49" s="785"/>
      <c r="CZ49" s="780">
        <v>100</v>
      </c>
      <c r="DA49" s="786"/>
      <c r="DB49" s="786"/>
      <c r="DC49" s="787"/>
      <c r="DD49" s="788">
        <v>4921982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dMPhbJpstQjqTPjLUjjAQMFcGI3/r4IfEBoF6+FVuYp01m17mHp3EzHWvlKep4YTgvXJOG/AquOAefjaTgBXg==" saltValue="2USoHS01282EFnTrPiPs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A61" zoomScale="70" zoomScaleNormal="25" zoomScaleSheetLayoutView="70" workbookViewId="0">
      <selection activeCell="AE44" sqref="AE4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9361</v>
      </c>
      <c r="R7" s="819"/>
      <c r="S7" s="819"/>
      <c r="T7" s="819"/>
      <c r="U7" s="819"/>
      <c r="V7" s="819">
        <v>9153</v>
      </c>
      <c r="W7" s="819"/>
      <c r="X7" s="819"/>
      <c r="Y7" s="819"/>
      <c r="Z7" s="819"/>
      <c r="AA7" s="819">
        <v>208</v>
      </c>
      <c r="AB7" s="819"/>
      <c r="AC7" s="819"/>
      <c r="AD7" s="819"/>
      <c r="AE7" s="820"/>
      <c r="AF7" s="821">
        <v>187</v>
      </c>
      <c r="AG7" s="822"/>
      <c r="AH7" s="822"/>
      <c r="AI7" s="822"/>
      <c r="AJ7" s="823"/>
      <c r="AK7" s="858">
        <v>0</v>
      </c>
      <c r="AL7" s="859"/>
      <c r="AM7" s="859"/>
      <c r="AN7" s="859"/>
      <c r="AO7" s="859"/>
      <c r="AP7" s="859">
        <v>5537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187</v>
      </c>
      <c r="AG23" s="878"/>
      <c r="AH23" s="878"/>
      <c r="AI23" s="878"/>
      <c r="AJ23" s="881"/>
      <c r="AK23" s="882"/>
      <c r="AL23" s="883"/>
      <c r="AM23" s="883"/>
      <c r="AN23" s="883"/>
      <c r="AO23" s="883"/>
      <c r="AP23" s="878"/>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2414</v>
      </c>
      <c r="R28" s="907"/>
      <c r="S28" s="907"/>
      <c r="T28" s="907"/>
      <c r="U28" s="907"/>
      <c r="V28" s="907">
        <v>2351</v>
      </c>
      <c r="W28" s="907"/>
      <c r="X28" s="907"/>
      <c r="Y28" s="907"/>
      <c r="Z28" s="907"/>
      <c r="AA28" s="907">
        <v>63</v>
      </c>
      <c r="AB28" s="907"/>
      <c r="AC28" s="907"/>
      <c r="AD28" s="907"/>
      <c r="AE28" s="908"/>
      <c r="AF28" s="909">
        <v>63</v>
      </c>
      <c r="AG28" s="907"/>
      <c r="AH28" s="907"/>
      <c r="AI28" s="907"/>
      <c r="AJ28" s="910"/>
      <c r="AK28" s="911">
        <v>329</v>
      </c>
      <c r="AL28" s="902"/>
      <c r="AM28" s="902"/>
      <c r="AN28" s="902"/>
      <c r="AO28" s="902"/>
      <c r="AP28" s="902">
        <v>0</v>
      </c>
      <c r="AQ28" s="902"/>
      <c r="AR28" s="902"/>
      <c r="AS28" s="902"/>
      <c r="AT28" s="902"/>
      <c r="AU28" s="902">
        <v>0</v>
      </c>
      <c r="AV28" s="902"/>
      <c r="AW28" s="902"/>
      <c r="AX28" s="902"/>
      <c r="AY28" s="902"/>
      <c r="AZ28" s="903">
        <v>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162</v>
      </c>
      <c r="R29" s="843"/>
      <c r="S29" s="843"/>
      <c r="T29" s="843"/>
      <c r="U29" s="843"/>
      <c r="V29" s="843">
        <v>158</v>
      </c>
      <c r="W29" s="843"/>
      <c r="X29" s="843"/>
      <c r="Y29" s="843"/>
      <c r="Z29" s="843"/>
      <c r="AA29" s="843">
        <v>4</v>
      </c>
      <c r="AB29" s="843"/>
      <c r="AC29" s="843"/>
      <c r="AD29" s="843"/>
      <c r="AE29" s="844"/>
      <c r="AF29" s="845">
        <v>4</v>
      </c>
      <c r="AG29" s="846"/>
      <c r="AH29" s="846"/>
      <c r="AI29" s="846"/>
      <c r="AJ29" s="847"/>
      <c r="AK29" s="914">
        <v>206</v>
      </c>
      <c r="AL29" s="915"/>
      <c r="AM29" s="915"/>
      <c r="AN29" s="915"/>
      <c r="AO29" s="915"/>
      <c r="AP29" s="915">
        <v>0</v>
      </c>
      <c r="AQ29" s="915"/>
      <c r="AR29" s="915"/>
      <c r="AS29" s="915"/>
      <c r="AT29" s="915"/>
      <c r="AU29" s="915">
        <v>0</v>
      </c>
      <c r="AV29" s="915"/>
      <c r="AW29" s="915"/>
      <c r="AX29" s="915"/>
      <c r="AY29" s="915"/>
      <c r="AZ29" s="916">
        <v>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492</v>
      </c>
      <c r="R30" s="843"/>
      <c r="S30" s="843"/>
      <c r="T30" s="843"/>
      <c r="U30" s="843"/>
      <c r="V30" s="843">
        <v>436</v>
      </c>
      <c r="W30" s="843"/>
      <c r="X30" s="843"/>
      <c r="Y30" s="843"/>
      <c r="Z30" s="843"/>
      <c r="AA30" s="843">
        <v>56</v>
      </c>
      <c r="AB30" s="843"/>
      <c r="AC30" s="843"/>
      <c r="AD30" s="843"/>
      <c r="AE30" s="844"/>
      <c r="AF30" s="845">
        <v>673</v>
      </c>
      <c r="AG30" s="846"/>
      <c r="AH30" s="846"/>
      <c r="AI30" s="846"/>
      <c r="AJ30" s="847"/>
      <c r="AK30" s="914">
        <v>0</v>
      </c>
      <c r="AL30" s="915"/>
      <c r="AM30" s="915"/>
      <c r="AN30" s="915"/>
      <c r="AO30" s="915"/>
      <c r="AP30" s="915">
        <v>110</v>
      </c>
      <c r="AQ30" s="915"/>
      <c r="AR30" s="915"/>
      <c r="AS30" s="915"/>
      <c r="AT30" s="915"/>
      <c r="AU30" s="915">
        <v>0</v>
      </c>
      <c r="AV30" s="915"/>
      <c r="AW30" s="915"/>
      <c r="AX30" s="915"/>
      <c r="AY30" s="915"/>
      <c r="AZ30" s="916">
        <v>0</v>
      </c>
      <c r="BA30" s="916"/>
      <c r="BB30" s="916"/>
      <c r="BC30" s="916"/>
      <c r="BD30" s="916"/>
      <c r="BE30" s="912" t="s">
        <v>404</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277</v>
      </c>
      <c r="R31" s="843"/>
      <c r="S31" s="843"/>
      <c r="T31" s="843"/>
      <c r="U31" s="843"/>
      <c r="V31" s="843">
        <v>272</v>
      </c>
      <c r="W31" s="843"/>
      <c r="X31" s="843"/>
      <c r="Y31" s="843"/>
      <c r="Z31" s="843"/>
      <c r="AA31" s="843">
        <v>5</v>
      </c>
      <c r="AB31" s="843"/>
      <c r="AC31" s="843"/>
      <c r="AD31" s="843"/>
      <c r="AE31" s="844"/>
      <c r="AF31" s="845">
        <v>5</v>
      </c>
      <c r="AG31" s="846"/>
      <c r="AH31" s="846"/>
      <c r="AI31" s="846"/>
      <c r="AJ31" s="847"/>
      <c r="AK31" s="914">
        <v>130</v>
      </c>
      <c r="AL31" s="915"/>
      <c r="AM31" s="915"/>
      <c r="AN31" s="915"/>
      <c r="AO31" s="915"/>
      <c r="AP31" s="915">
        <v>2004</v>
      </c>
      <c r="AQ31" s="915"/>
      <c r="AR31" s="915"/>
      <c r="AS31" s="915"/>
      <c r="AT31" s="915"/>
      <c r="AU31" s="915">
        <f>AP31</f>
        <v>2004</v>
      </c>
      <c r="AV31" s="915"/>
      <c r="AW31" s="915"/>
      <c r="AX31" s="915"/>
      <c r="AY31" s="915"/>
      <c r="AZ31" s="916">
        <v>0</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434</v>
      </c>
      <c r="R32" s="843"/>
      <c r="S32" s="843"/>
      <c r="T32" s="843"/>
      <c r="U32" s="843"/>
      <c r="V32" s="843">
        <v>421</v>
      </c>
      <c r="W32" s="843"/>
      <c r="X32" s="843"/>
      <c r="Y32" s="843"/>
      <c r="Z32" s="843"/>
      <c r="AA32" s="843">
        <v>13</v>
      </c>
      <c r="AB32" s="843"/>
      <c r="AC32" s="843"/>
      <c r="AD32" s="843"/>
      <c r="AE32" s="844"/>
      <c r="AF32" s="845">
        <v>13</v>
      </c>
      <c r="AG32" s="846"/>
      <c r="AH32" s="846"/>
      <c r="AI32" s="846"/>
      <c r="AJ32" s="847"/>
      <c r="AK32" s="914">
        <v>0</v>
      </c>
      <c r="AL32" s="915"/>
      <c r="AM32" s="915"/>
      <c r="AN32" s="915"/>
      <c r="AO32" s="915"/>
      <c r="AP32" s="915">
        <v>0</v>
      </c>
      <c r="AQ32" s="915"/>
      <c r="AR32" s="915"/>
      <c r="AS32" s="915"/>
      <c r="AT32" s="915"/>
      <c r="AU32" s="915">
        <v>0</v>
      </c>
      <c r="AV32" s="915"/>
      <c r="AW32" s="915"/>
      <c r="AX32" s="915"/>
      <c r="AY32" s="915"/>
      <c r="AZ32" s="916">
        <v>0</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757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412</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564</v>
      </c>
      <c r="C68" s="954"/>
      <c r="D68" s="954"/>
      <c r="E68" s="954"/>
      <c r="F68" s="954"/>
      <c r="G68" s="954"/>
      <c r="H68" s="954"/>
      <c r="I68" s="954"/>
      <c r="J68" s="954"/>
      <c r="K68" s="954"/>
      <c r="L68" s="954"/>
      <c r="M68" s="954"/>
      <c r="N68" s="954"/>
      <c r="O68" s="954"/>
      <c r="P68" s="955"/>
      <c r="Q68" s="956">
        <v>3766</v>
      </c>
      <c r="R68" s="950"/>
      <c r="S68" s="950"/>
      <c r="T68" s="950"/>
      <c r="U68" s="950"/>
      <c r="V68" s="950">
        <v>3625</v>
      </c>
      <c r="W68" s="950"/>
      <c r="X68" s="950"/>
      <c r="Y68" s="950"/>
      <c r="Z68" s="950"/>
      <c r="AA68" s="950">
        <v>141</v>
      </c>
      <c r="AB68" s="950"/>
      <c r="AC68" s="950"/>
      <c r="AD68" s="950"/>
      <c r="AE68" s="950"/>
      <c r="AF68" s="950">
        <v>129</v>
      </c>
      <c r="AG68" s="950"/>
      <c r="AH68" s="950"/>
      <c r="AI68" s="950"/>
      <c r="AJ68" s="950"/>
      <c r="AK68" s="950">
        <v>124</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565</v>
      </c>
      <c r="C69" s="958"/>
      <c r="D69" s="958"/>
      <c r="E69" s="958"/>
      <c r="F69" s="958"/>
      <c r="G69" s="958"/>
      <c r="H69" s="958"/>
      <c r="I69" s="958"/>
      <c r="J69" s="958"/>
      <c r="K69" s="958"/>
      <c r="L69" s="958"/>
      <c r="M69" s="958"/>
      <c r="N69" s="958"/>
      <c r="O69" s="958"/>
      <c r="P69" s="959"/>
      <c r="Q69" s="960">
        <v>9352</v>
      </c>
      <c r="R69" s="961"/>
      <c r="S69" s="961"/>
      <c r="T69" s="961"/>
      <c r="U69" s="914"/>
      <c r="V69" s="962">
        <v>8371</v>
      </c>
      <c r="W69" s="961"/>
      <c r="X69" s="961"/>
      <c r="Y69" s="961"/>
      <c r="Z69" s="914"/>
      <c r="AA69" s="962">
        <v>981</v>
      </c>
      <c r="AB69" s="961"/>
      <c r="AC69" s="961"/>
      <c r="AD69" s="961"/>
      <c r="AE69" s="914"/>
      <c r="AF69" s="962">
        <v>981</v>
      </c>
      <c r="AG69" s="961"/>
      <c r="AH69" s="961"/>
      <c r="AI69" s="961"/>
      <c r="AJ69" s="914"/>
      <c r="AK69" s="962">
        <v>0</v>
      </c>
      <c r="AL69" s="961"/>
      <c r="AM69" s="961"/>
      <c r="AN69" s="961"/>
      <c r="AO69" s="914"/>
      <c r="AP69" s="962">
        <v>0</v>
      </c>
      <c r="AQ69" s="961"/>
      <c r="AR69" s="961"/>
      <c r="AS69" s="961"/>
      <c r="AT69" s="914"/>
      <c r="AU69" s="962">
        <v>0</v>
      </c>
      <c r="AV69" s="961"/>
      <c r="AW69" s="961"/>
      <c r="AX69" s="961"/>
      <c r="AY69" s="914"/>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566</v>
      </c>
      <c r="C70" s="958"/>
      <c r="D70" s="958"/>
      <c r="E70" s="958"/>
      <c r="F70" s="958"/>
      <c r="G70" s="958"/>
      <c r="H70" s="958"/>
      <c r="I70" s="958"/>
      <c r="J70" s="958"/>
      <c r="K70" s="958"/>
      <c r="L70" s="958"/>
      <c r="M70" s="958"/>
      <c r="N70" s="958"/>
      <c r="O70" s="958"/>
      <c r="P70" s="959"/>
      <c r="Q70" s="960">
        <v>585</v>
      </c>
      <c r="R70" s="961"/>
      <c r="S70" s="961"/>
      <c r="T70" s="961"/>
      <c r="U70" s="914"/>
      <c r="V70" s="962">
        <v>584</v>
      </c>
      <c r="W70" s="961"/>
      <c r="X70" s="961"/>
      <c r="Y70" s="961"/>
      <c r="Z70" s="914"/>
      <c r="AA70" s="962">
        <v>1</v>
      </c>
      <c r="AB70" s="961"/>
      <c r="AC70" s="961"/>
      <c r="AD70" s="961"/>
      <c r="AE70" s="914"/>
      <c r="AF70" s="962">
        <v>1</v>
      </c>
      <c r="AG70" s="961"/>
      <c r="AH70" s="961"/>
      <c r="AI70" s="961"/>
      <c r="AJ70" s="914"/>
      <c r="AK70" s="962">
        <v>4</v>
      </c>
      <c r="AL70" s="961"/>
      <c r="AM70" s="961"/>
      <c r="AN70" s="961"/>
      <c r="AO70" s="914"/>
      <c r="AP70" s="962">
        <v>0</v>
      </c>
      <c r="AQ70" s="961"/>
      <c r="AR70" s="961"/>
      <c r="AS70" s="961"/>
      <c r="AT70" s="914"/>
      <c r="AU70" s="962">
        <v>0</v>
      </c>
      <c r="AV70" s="961"/>
      <c r="AW70" s="961"/>
      <c r="AX70" s="961"/>
      <c r="AY70" s="914"/>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567</v>
      </c>
      <c r="C71" s="958"/>
      <c r="D71" s="958"/>
      <c r="E71" s="958"/>
      <c r="F71" s="958"/>
      <c r="G71" s="958"/>
      <c r="H71" s="958"/>
      <c r="I71" s="958"/>
      <c r="J71" s="958"/>
      <c r="K71" s="958"/>
      <c r="L71" s="958"/>
      <c r="M71" s="958"/>
      <c r="N71" s="958"/>
      <c r="O71" s="958"/>
      <c r="P71" s="959"/>
      <c r="Q71" s="960">
        <v>540</v>
      </c>
      <c r="R71" s="961"/>
      <c r="S71" s="961"/>
      <c r="T71" s="961"/>
      <c r="U71" s="914"/>
      <c r="V71" s="962">
        <v>534</v>
      </c>
      <c r="W71" s="961"/>
      <c r="X71" s="961"/>
      <c r="Y71" s="961"/>
      <c r="Z71" s="914"/>
      <c r="AA71" s="962">
        <v>6</v>
      </c>
      <c r="AB71" s="961"/>
      <c r="AC71" s="961"/>
      <c r="AD71" s="961"/>
      <c r="AE71" s="914"/>
      <c r="AF71" s="962">
        <v>6</v>
      </c>
      <c r="AG71" s="961"/>
      <c r="AH71" s="961"/>
      <c r="AI71" s="961"/>
      <c r="AJ71" s="914"/>
      <c r="AK71" s="962">
        <v>6</v>
      </c>
      <c r="AL71" s="961"/>
      <c r="AM71" s="961"/>
      <c r="AN71" s="961"/>
      <c r="AO71" s="914"/>
      <c r="AP71" s="962">
        <v>0</v>
      </c>
      <c r="AQ71" s="961"/>
      <c r="AR71" s="961"/>
      <c r="AS71" s="961"/>
      <c r="AT71" s="914"/>
      <c r="AU71" s="962">
        <v>0</v>
      </c>
      <c r="AV71" s="961"/>
      <c r="AW71" s="961"/>
      <c r="AX71" s="961"/>
      <c r="AY71" s="914"/>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568</v>
      </c>
      <c r="C72" s="958"/>
      <c r="D72" s="958"/>
      <c r="E72" s="958"/>
      <c r="F72" s="958"/>
      <c r="G72" s="958"/>
      <c r="H72" s="958"/>
      <c r="I72" s="958"/>
      <c r="J72" s="958"/>
      <c r="K72" s="958"/>
      <c r="L72" s="958"/>
      <c r="M72" s="958"/>
      <c r="N72" s="958"/>
      <c r="O72" s="958"/>
      <c r="P72" s="959"/>
      <c r="Q72" s="960">
        <v>241</v>
      </c>
      <c r="R72" s="961"/>
      <c r="S72" s="961"/>
      <c r="T72" s="961"/>
      <c r="U72" s="914"/>
      <c r="V72" s="962">
        <v>208</v>
      </c>
      <c r="W72" s="961"/>
      <c r="X72" s="961"/>
      <c r="Y72" s="961"/>
      <c r="Z72" s="914"/>
      <c r="AA72" s="962">
        <v>33</v>
      </c>
      <c r="AB72" s="961"/>
      <c r="AC72" s="961"/>
      <c r="AD72" s="961"/>
      <c r="AE72" s="914"/>
      <c r="AF72" s="962">
        <v>31</v>
      </c>
      <c r="AG72" s="961"/>
      <c r="AH72" s="961"/>
      <c r="AI72" s="961"/>
      <c r="AJ72" s="914"/>
      <c r="AK72" s="962">
        <v>0</v>
      </c>
      <c r="AL72" s="961"/>
      <c r="AM72" s="961"/>
      <c r="AN72" s="961"/>
      <c r="AO72" s="914"/>
      <c r="AP72" s="962">
        <v>0</v>
      </c>
      <c r="AQ72" s="961"/>
      <c r="AR72" s="961"/>
      <c r="AS72" s="961"/>
      <c r="AT72" s="914"/>
      <c r="AU72" s="962">
        <v>0</v>
      </c>
      <c r="AV72" s="961"/>
      <c r="AW72" s="961"/>
      <c r="AX72" s="961"/>
      <c r="AY72" s="914"/>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569</v>
      </c>
      <c r="C73" s="958"/>
      <c r="D73" s="958"/>
      <c r="E73" s="958"/>
      <c r="F73" s="958"/>
      <c r="G73" s="958"/>
      <c r="H73" s="958"/>
      <c r="I73" s="958"/>
      <c r="J73" s="958"/>
      <c r="K73" s="958"/>
      <c r="L73" s="958"/>
      <c r="M73" s="958"/>
      <c r="N73" s="958"/>
      <c r="O73" s="958"/>
      <c r="P73" s="959"/>
      <c r="Q73" s="960">
        <v>838</v>
      </c>
      <c r="R73" s="961"/>
      <c r="S73" s="961"/>
      <c r="T73" s="961"/>
      <c r="U73" s="914"/>
      <c r="V73" s="962">
        <v>799</v>
      </c>
      <c r="W73" s="961"/>
      <c r="X73" s="961"/>
      <c r="Y73" s="961"/>
      <c r="Z73" s="914"/>
      <c r="AA73" s="962">
        <v>39</v>
      </c>
      <c r="AB73" s="961"/>
      <c r="AC73" s="961"/>
      <c r="AD73" s="961"/>
      <c r="AE73" s="914"/>
      <c r="AF73" s="962">
        <v>32</v>
      </c>
      <c r="AG73" s="961"/>
      <c r="AH73" s="961"/>
      <c r="AI73" s="961"/>
      <c r="AJ73" s="914"/>
      <c r="AK73" s="962">
        <v>9</v>
      </c>
      <c r="AL73" s="961"/>
      <c r="AM73" s="961"/>
      <c r="AN73" s="961"/>
      <c r="AO73" s="914"/>
      <c r="AP73" s="962">
        <v>0</v>
      </c>
      <c r="AQ73" s="961"/>
      <c r="AR73" s="961"/>
      <c r="AS73" s="961"/>
      <c r="AT73" s="914"/>
      <c r="AU73" s="962">
        <v>0</v>
      </c>
      <c r="AV73" s="961"/>
      <c r="AW73" s="961"/>
      <c r="AX73" s="961"/>
      <c r="AY73" s="914"/>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570</v>
      </c>
      <c r="C74" s="958"/>
      <c r="D74" s="958"/>
      <c r="E74" s="958"/>
      <c r="F74" s="958"/>
      <c r="G74" s="958"/>
      <c r="H74" s="958"/>
      <c r="I74" s="958"/>
      <c r="J74" s="958"/>
      <c r="K74" s="958"/>
      <c r="L74" s="958"/>
      <c r="M74" s="958"/>
      <c r="N74" s="958"/>
      <c r="O74" s="958"/>
      <c r="P74" s="959"/>
      <c r="Q74" s="960">
        <v>35224</v>
      </c>
      <c r="R74" s="961"/>
      <c r="S74" s="961"/>
      <c r="T74" s="961"/>
      <c r="U74" s="914"/>
      <c r="V74" s="962">
        <v>34576</v>
      </c>
      <c r="W74" s="961"/>
      <c r="X74" s="961"/>
      <c r="Y74" s="961"/>
      <c r="Z74" s="914"/>
      <c r="AA74" s="962">
        <v>648</v>
      </c>
      <c r="AB74" s="961"/>
      <c r="AC74" s="961"/>
      <c r="AD74" s="961"/>
      <c r="AE74" s="914"/>
      <c r="AF74" s="962">
        <v>648</v>
      </c>
      <c r="AG74" s="961"/>
      <c r="AH74" s="961"/>
      <c r="AI74" s="961"/>
      <c r="AJ74" s="914"/>
      <c r="AK74" s="962">
        <v>5102</v>
      </c>
      <c r="AL74" s="961"/>
      <c r="AM74" s="961"/>
      <c r="AN74" s="961"/>
      <c r="AO74" s="914"/>
      <c r="AP74" s="962">
        <v>0</v>
      </c>
      <c r="AQ74" s="961"/>
      <c r="AR74" s="961"/>
      <c r="AS74" s="961"/>
      <c r="AT74" s="914"/>
      <c r="AU74" s="962">
        <v>0</v>
      </c>
      <c r="AV74" s="961"/>
      <c r="AW74" s="961"/>
      <c r="AX74" s="961"/>
      <c r="AY74" s="914"/>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571</v>
      </c>
      <c r="C75" s="958"/>
      <c r="D75" s="958"/>
      <c r="E75" s="958"/>
      <c r="F75" s="958"/>
      <c r="G75" s="958"/>
      <c r="H75" s="958"/>
      <c r="I75" s="958"/>
      <c r="J75" s="958"/>
      <c r="K75" s="958"/>
      <c r="L75" s="958"/>
      <c r="M75" s="958"/>
      <c r="N75" s="958"/>
      <c r="O75" s="958"/>
      <c r="P75" s="959"/>
      <c r="Q75" s="960">
        <v>156</v>
      </c>
      <c r="R75" s="961"/>
      <c r="S75" s="961"/>
      <c r="T75" s="961"/>
      <c r="U75" s="914"/>
      <c r="V75" s="962">
        <v>120</v>
      </c>
      <c r="W75" s="961"/>
      <c r="X75" s="961"/>
      <c r="Y75" s="961"/>
      <c r="Z75" s="914"/>
      <c r="AA75" s="962">
        <v>36</v>
      </c>
      <c r="AB75" s="961"/>
      <c r="AC75" s="961"/>
      <c r="AD75" s="961"/>
      <c r="AE75" s="914"/>
      <c r="AF75" s="962">
        <v>36</v>
      </c>
      <c r="AG75" s="961"/>
      <c r="AH75" s="961"/>
      <c r="AI75" s="961"/>
      <c r="AJ75" s="914"/>
      <c r="AK75" s="962">
        <v>0</v>
      </c>
      <c r="AL75" s="961"/>
      <c r="AM75" s="961"/>
      <c r="AN75" s="961"/>
      <c r="AO75" s="914"/>
      <c r="AP75" s="962">
        <v>0</v>
      </c>
      <c r="AQ75" s="961"/>
      <c r="AR75" s="961"/>
      <c r="AS75" s="961"/>
      <c r="AT75" s="914"/>
      <c r="AU75" s="962">
        <v>0</v>
      </c>
      <c r="AV75" s="961"/>
      <c r="AW75" s="961"/>
      <c r="AX75" s="961"/>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572</v>
      </c>
      <c r="C76" s="958"/>
      <c r="D76" s="958"/>
      <c r="E76" s="958"/>
      <c r="F76" s="958"/>
      <c r="G76" s="958"/>
      <c r="H76" s="958"/>
      <c r="I76" s="958"/>
      <c r="J76" s="958"/>
      <c r="K76" s="958"/>
      <c r="L76" s="958"/>
      <c r="M76" s="958"/>
      <c r="N76" s="958"/>
      <c r="O76" s="958"/>
      <c r="P76" s="959"/>
      <c r="Q76" s="960">
        <v>150875</v>
      </c>
      <c r="R76" s="961"/>
      <c r="S76" s="961"/>
      <c r="T76" s="961"/>
      <c r="U76" s="914"/>
      <c r="V76" s="962">
        <v>146866</v>
      </c>
      <c r="W76" s="961"/>
      <c r="X76" s="961"/>
      <c r="Y76" s="961"/>
      <c r="Z76" s="914"/>
      <c r="AA76" s="962">
        <v>4009</v>
      </c>
      <c r="AB76" s="961"/>
      <c r="AC76" s="961"/>
      <c r="AD76" s="961"/>
      <c r="AE76" s="914"/>
      <c r="AF76" s="962">
        <v>4009</v>
      </c>
      <c r="AG76" s="961"/>
      <c r="AH76" s="961"/>
      <c r="AI76" s="961"/>
      <c r="AJ76" s="914"/>
      <c r="AK76" s="962">
        <v>2051</v>
      </c>
      <c r="AL76" s="961"/>
      <c r="AM76" s="961"/>
      <c r="AN76" s="961"/>
      <c r="AO76" s="914"/>
      <c r="AP76" s="962">
        <v>0</v>
      </c>
      <c r="AQ76" s="961"/>
      <c r="AR76" s="961"/>
      <c r="AS76" s="961"/>
      <c r="AT76" s="914"/>
      <c r="AU76" s="962">
        <v>0</v>
      </c>
      <c r="AV76" s="961"/>
      <c r="AW76" s="961"/>
      <c r="AX76" s="961"/>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0"/>
      <c r="R77" s="961"/>
      <c r="S77" s="961"/>
      <c r="T77" s="961"/>
      <c r="U77" s="914"/>
      <c r="V77" s="962"/>
      <c r="W77" s="961"/>
      <c r="X77" s="961"/>
      <c r="Y77" s="961"/>
      <c r="Z77" s="914"/>
      <c r="AA77" s="962"/>
      <c r="AB77" s="961"/>
      <c r="AC77" s="961"/>
      <c r="AD77" s="961"/>
      <c r="AE77" s="914"/>
      <c r="AF77" s="962"/>
      <c r="AG77" s="961"/>
      <c r="AH77" s="961"/>
      <c r="AI77" s="961"/>
      <c r="AJ77" s="914"/>
      <c r="AK77" s="962"/>
      <c r="AL77" s="961"/>
      <c r="AM77" s="961"/>
      <c r="AN77" s="961"/>
      <c r="AO77" s="914"/>
      <c r="AP77" s="962"/>
      <c r="AQ77" s="961"/>
      <c r="AR77" s="961"/>
      <c r="AS77" s="961"/>
      <c r="AT77" s="914"/>
      <c r="AU77" s="962"/>
      <c r="AV77" s="961"/>
      <c r="AW77" s="961"/>
      <c r="AX77" s="961"/>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5"/>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5"/>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5"/>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5"/>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422</v>
      </c>
      <c r="AB109" s="979"/>
      <c r="AC109" s="979"/>
      <c r="AD109" s="979"/>
      <c r="AE109" s="980"/>
      <c r="AF109" s="978" t="s">
        <v>306</v>
      </c>
      <c r="AG109" s="979"/>
      <c r="AH109" s="979"/>
      <c r="AI109" s="979"/>
      <c r="AJ109" s="980"/>
      <c r="AK109" s="978" t="s">
        <v>305</v>
      </c>
      <c r="AL109" s="979"/>
      <c r="AM109" s="979"/>
      <c r="AN109" s="979"/>
      <c r="AO109" s="980"/>
      <c r="AP109" s="978" t="s">
        <v>423</v>
      </c>
      <c r="AQ109" s="979"/>
      <c r="AR109" s="979"/>
      <c r="AS109" s="979"/>
      <c r="AT109" s="981"/>
      <c r="AU109" s="998" t="s">
        <v>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422</v>
      </c>
      <c r="BR109" s="979"/>
      <c r="BS109" s="979"/>
      <c r="BT109" s="979"/>
      <c r="BU109" s="980"/>
      <c r="BV109" s="978" t="s">
        <v>306</v>
      </c>
      <c r="BW109" s="979"/>
      <c r="BX109" s="979"/>
      <c r="BY109" s="979"/>
      <c r="BZ109" s="980"/>
      <c r="CA109" s="978" t="s">
        <v>305</v>
      </c>
      <c r="CB109" s="979"/>
      <c r="CC109" s="979"/>
      <c r="CD109" s="979"/>
      <c r="CE109" s="980"/>
      <c r="CF109" s="999" t="s">
        <v>423</v>
      </c>
      <c r="CG109" s="999"/>
      <c r="CH109" s="999"/>
      <c r="CI109" s="999"/>
      <c r="CJ109" s="999"/>
      <c r="CK109" s="978" t="s">
        <v>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422</v>
      </c>
      <c r="DH109" s="979"/>
      <c r="DI109" s="979"/>
      <c r="DJ109" s="979"/>
      <c r="DK109" s="980"/>
      <c r="DL109" s="978" t="s">
        <v>306</v>
      </c>
      <c r="DM109" s="979"/>
      <c r="DN109" s="979"/>
      <c r="DO109" s="979"/>
      <c r="DP109" s="980"/>
      <c r="DQ109" s="978" t="s">
        <v>305</v>
      </c>
      <c r="DR109" s="979"/>
      <c r="DS109" s="979"/>
      <c r="DT109" s="979"/>
      <c r="DU109" s="980"/>
      <c r="DV109" s="978" t="s">
        <v>423</v>
      </c>
      <c r="DW109" s="979"/>
      <c r="DX109" s="979"/>
      <c r="DY109" s="979"/>
      <c r="DZ109" s="981"/>
    </row>
    <row r="110" spans="1:131" s="247" customFormat="1" ht="26.25" customHeight="1" x14ac:dyDescent="0.15">
      <c r="A110" s="982" t="s">
        <v>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560576</v>
      </c>
      <c r="AB110" s="986"/>
      <c r="AC110" s="986"/>
      <c r="AD110" s="986"/>
      <c r="AE110" s="987"/>
      <c r="AF110" s="988">
        <v>549877</v>
      </c>
      <c r="AG110" s="986"/>
      <c r="AH110" s="986"/>
      <c r="AI110" s="986"/>
      <c r="AJ110" s="987"/>
      <c r="AK110" s="988">
        <v>543527</v>
      </c>
      <c r="AL110" s="986"/>
      <c r="AM110" s="986"/>
      <c r="AN110" s="986"/>
      <c r="AO110" s="987"/>
      <c r="AP110" s="989">
        <v>13.4</v>
      </c>
      <c r="AQ110" s="990"/>
      <c r="AR110" s="990"/>
      <c r="AS110" s="990"/>
      <c r="AT110" s="991"/>
      <c r="AU110" s="992" t="s">
        <v>73</v>
      </c>
      <c r="AV110" s="993"/>
      <c r="AW110" s="993"/>
      <c r="AX110" s="993"/>
      <c r="AY110" s="993"/>
      <c r="AZ110" s="1034" t="s">
        <v>426</v>
      </c>
      <c r="BA110" s="983"/>
      <c r="BB110" s="983"/>
      <c r="BC110" s="983"/>
      <c r="BD110" s="983"/>
      <c r="BE110" s="983"/>
      <c r="BF110" s="983"/>
      <c r="BG110" s="983"/>
      <c r="BH110" s="983"/>
      <c r="BI110" s="983"/>
      <c r="BJ110" s="983"/>
      <c r="BK110" s="983"/>
      <c r="BL110" s="983"/>
      <c r="BM110" s="983"/>
      <c r="BN110" s="983"/>
      <c r="BO110" s="983"/>
      <c r="BP110" s="984"/>
      <c r="BQ110" s="1020">
        <v>5295197</v>
      </c>
      <c r="BR110" s="1021"/>
      <c r="BS110" s="1021"/>
      <c r="BT110" s="1021"/>
      <c r="BU110" s="1021"/>
      <c r="BV110" s="1021">
        <v>5480457</v>
      </c>
      <c r="BW110" s="1021"/>
      <c r="BX110" s="1021"/>
      <c r="BY110" s="1021"/>
      <c r="BZ110" s="1021"/>
      <c r="CA110" s="1021">
        <v>5537136</v>
      </c>
      <c r="CB110" s="1021"/>
      <c r="CC110" s="1021"/>
      <c r="CD110" s="1021"/>
      <c r="CE110" s="1021"/>
      <c r="CF110" s="1035">
        <v>136.6</v>
      </c>
      <c r="CG110" s="1036"/>
      <c r="CH110" s="1036"/>
      <c r="CI110" s="1036"/>
      <c r="CJ110" s="1036"/>
      <c r="CK110" s="1037" t="s">
        <v>427</v>
      </c>
      <c r="CL110" s="1038"/>
      <c r="CM110" s="1017" t="s">
        <v>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129</v>
      </c>
      <c r="BW111" s="1014"/>
      <c r="BX111" s="1014"/>
      <c r="BY111" s="1014"/>
      <c r="BZ111" s="1014"/>
      <c r="CA111" s="1014" t="s">
        <v>129</v>
      </c>
      <c r="CB111" s="1014"/>
      <c r="CC111" s="1014"/>
      <c r="CD111" s="1014"/>
      <c r="CE111" s="1014"/>
      <c r="CF111" s="1008" t="s">
        <v>129</v>
      </c>
      <c r="CG111" s="1009"/>
      <c r="CH111" s="1009"/>
      <c r="CI111" s="1009"/>
      <c r="CJ111" s="1009"/>
      <c r="CK111" s="1039"/>
      <c r="CL111" s="1040"/>
      <c r="CM111" s="1010" t="s">
        <v>431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15">
      <c r="A112" s="1046" t="s">
        <v>432</v>
      </c>
      <c r="B112" s="1047"/>
      <c r="C112" s="1044" t="s">
        <v>433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390</v>
      </c>
      <c r="AL112" s="1053"/>
      <c r="AM112" s="1053"/>
      <c r="AN112" s="1053"/>
      <c r="AO112" s="1054"/>
      <c r="AP112" s="1056" t="s">
        <v>129</v>
      </c>
      <c r="AQ112" s="1057"/>
      <c r="AR112" s="1057"/>
      <c r="AS112" s="1057"/>
      <c r="AT112" s="1058"/>
      <c r="AU112" s="994"/>
      <c r="AV112" s="995"/>
      <c r="AW112" s="995"/>
      <c r="AX112" s="995"/>
      <c r="AY112" s="995"/>
      <c r="AZ112" s="1043" t="s">
        <v>434</v>
      </c>
      <c r="BA112" s="1044"/>
      <c r="BB112" s="1044"/>
      <c r="BC112" s="1044"/>
      <c r="BD112" s="1044"/>
      <c r="BE112" s="1044"/>
      <c r="BF112" s="1044"/>
      <c r="BG112" s="1044"/>
      <c r="BH112" s="1044"/>
      <c r="BI112" s="1044"/>
      <c r="BJ112" s="1044"/>
      <c r="BK112" s="1044"/>
      <c r="BL112" s="1044"/>
      <c r="BM112" s="1044"/>
      <c r="BN112" s="1044"/>
      <c r="BO112" s="1044"/>
      <c r="BP112" s="1045"/>
      <c r="BQ112" s="1013">
        <v>2108205</v>
      </c>
      <c r="BR112" s="1014"/>
      <c r="BS112" s="1014"/>
      <c r="BT112" s="1014"/>
      <c r="BU112" s="1014"/>
      <c r="BV112" s="1014">
        <v>2059891</v>
      </c>
      <c r="BW112" s="1014"/>
      <c r="BX112" s="1014"/>
      <c r="BY112" s="1014"/>
      <c r="BZ112" s="1014"/>
      <c r="CA112" s="1014">
        <v>1965383</v>
      </c>
      <c r="CB112" s="1014"/>
      <c r="CC112" s="1014"/>
      <c r="CD112" s="1014"/>
      <c r="CE112" s="1014"/>
      <c r="CF112" s="1008">
        <v>48.5</v>
      </c>
      <c r="CG112" s="1009"/>
      <c r="CH112" s="1009"/>
      <c r="CI112" s="1009"/>
      <c r="CJ112" s="1009"/>
      <c r="CK112" s="1039"/>
      <c r="CL112" s="1040"/>
      <c r="CM112" s="1010" t="s">
        <v>435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390</v>
      </c>
      <c r="DW112" s="1015"/>
      <c r="DX112" s="1015"/>
      <c r="DY112" s="1015"/>
      <c r="DZ112" s="1016"/>
    </row>
    <row r="113" spans="1:130" s="247" customFormat="1" ht="26.25" customHeight="1" x14ac:dyDescent="0.15">
      <c r="A113" s="1048"/>
      <c r="B113" s="1049"/>
      <c r="C113" s="1044" t="s">
        <v>436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98619</v>
      </c>
      <c r="AB113" s="1028"/>
      <c r="AC113" s="1028"/>
      <c r="AD113" s="1028"/>
      <c r="AE113" s="1029"/>
      <c r="AF113" s="1030">
        <v>105038</v>
      </c>
      <c r="AG113" s="1028"/>
      <c r="AH113" s="1028"/>
      <c r="AI113" s="1028"/>
      <c r="AJ113" s="1029"/>
      <c r="AK113" s="1030">
        <v>107712</v>
      </c>
      <c r="AL113" s="1028"/>
      <c r="AM113" s="1028"/>
      <c r="AN113" s="1028"/>
      <c r="AO113" s="1029"/>
      <c r="AP113" s="1031">
        <v>2.7</v>
      </c>
      <c r="AQ113" s="1032"/>
      <c r="AR113" s="1032"/>
      <c r="AS113" s="1032"/>
      <c r="AT113" s="1033"/>
      <c r="AU113" s="994"/>
      <c r="AV113" s="995"/>
      <c r="AW113" s="995"/>
      <c r="AX113" s="995"/>
      <c r="AY113" s="995"/>
      <c r="AZ113" s="1043" t="s">
        <v>437</v>
      </c>
      <c r="BA113" s="1044"/>
      <c r="BB113" s="1044"/>
      <c r="BC113" s="1044"/>
      <c r="BD113" s="1044"/>
      <c r="BE113" s="1044"/>
      <c r="BF113" s="1044"/>
      <c r="BG113" s="1044"/>
      <c r="BH113" s="1044"/>
      <c r="BI113" s="1044"/>
      <c r="BJ113" s="1044"/>
      <c r="BK113" s="1044"/>
      <c r="BL113" s="1044"/>
      <c r="BM113" s="1044"/>
      <c r="BN113" s="1044"/>
      <c r="BO113" s="1044"/>
      <c r="BP113" s="1045"/>
      <c r="BQ113" s="1013">
        <v>200476</v>
      </c>
      <c r="BR113" s="1014"/>
      <c r="BS113" s="1014"/>
      <c r="BT113" s="1014"/>
      <c r="BU113" s="1014"/>
      <c r="BV113" s="1014">
        <v>135868</v>
      </c>
      <c r="BW113" s="1014"/>
      <c r="BX113" s="1014"/>
      <c r="BY113" s="1014"/>
      <c r="BZ113" s="1014"/>
      <c r="CA113" s="1014">
        <v>105300</v>
      </c>
      <c r="CB113" s="1014"/>
      <c r="CC113" s="1014"/>
      <c r="CD113" s="1014"/>
      <c r="CE113" s="1014"/>
      <c r="CF113" s="1008">
        <v>2.6</v>
      </c>
      <c r="CG113" s="1009"/>
      <c r="CH113" s="1009"/>
      <c r="CI113" s="1009"/>
      <c r="CJ113" s="1009"/>
      <c r="CK113" s="1039"/>
      <c r="CL113" s="1040"/>
      <c r="CM113" s="1010" t="s">
        <v>438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439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91210</v>
      </c>
      <c r="AB114" s="1053"/>
      <c r="AC114" s="1053"/>
      <c r="AD114" s="1053"/>
      <c r="AE114" s="1054"/>
      <c r="AF114" s="1055">
        <v>57239</v>
      </c>
      <c r="AG114" s="1053"/>
      <c r="AH114" s="1053"/>
      <c r="AI114" s="1053"/>
      <c r="AJ114" s="1054"/>
      <c r="AK114" s="1055">
        <v>23645</v>
      </c>
      <c r="AL114" s="1053"/>
      <c r="AM114" s="1053"/>
      <c r="AN114" s="1053"/>
      <c r="AO114" s="1054"/>
      <c r="AP114" s="1056">
        <v>0.6</v>
      </c>
      <c r="AQ114" s="1057"/>
      <c r="AR114" s="1057"/>
      <c r="AS114" s="1057"/>
      <c r="AT114" s="1058"/>
      <c r="AU114" s="994"/>
      <c r="AV114" s="995"/>
      <c r="AW114" s="995"/>
      <c r="AX114" s="995"/>
      <c r="AY114" s="995"/>
      <c r="AZ114" s="1043" t="s">
        <v>440</v>
      </c>
      <c r="BA114" s="1044"/>
      <c r="BB114" s="1044"/>
      <c r="BC114" s="1044"/>
      <c r="BD114" s="1044"/>
      <c r="BE114" s="1044"/>
      <c r="BF114" s="1044"/>
      <c r="BG114" s="1044"/>
      <c r="BH114" s="1044"/>
      <c r="BI114" s="1044"/>
      <c r="BJ114" s="1044"/>
      <c r="BK114" s="1044"/>
      <c r="BL114" s="1044"/>
      <c r="BM114" s="1044"/>
      <c r="BN114" s="1044"/>
      <c r="BO114" s="1044"/>
      <c r="BP114" s="1045"/>
      <c r="BQ114" s="1013">
        <v>141017</v>
      </c>
      <c r="BR114" s="1014"/>
      <c r="BS114" s="1014"/>
      <c r="BT114" s="1014"/>
      <c r="BU114" s="1014"/>
      <c r="BV114" s="1014">
        <v>112936</v>
      </c>
      <c r="BW114" s="1014"/>
      <c r="BX114" s="1014"/>
      <c r="BY114" s="1014"/>
      <c r="BZ114" s="1014"/>
      <c r="CA114" s="1014">
        <v>75329</v>
      </c>
      <c r="CB114" s="1014"/>
      <c r="CC114" s="1014"/>
      <c r="CD114" s="1014"/>
      <c r="CE114" s="1014"/>
      <c r="CF114" s="1008">
        <v>1.9</v>
      </c>
      <c r="CG114" s="1009"/>
      <c r="CH114" s="1009"/>
      <c r="CI114" s="1009"/>
      <c r="CJ114" s="1009"/>
      <c r="CK114" s="1039"/>
      <c r="CL114" s="1040"/>
      <c r="CM114" s="1010" t="s">
        <v>441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390</v>
      </c>
      <c r="DR114" s="1053"/>
      <c r="DS114" s="1053"/>
      <c r="DT114" s="1053"/>
      <c r="DU114" s="1054"/>
      <c r="DV114" s="1056" t="s">
        <v>129</v>
      </c>
      <c r="DW114" s="1057"/>
      <c r="DX114" s="1057"/>
      <c r="DY114" s="1057"/>
      <c r="DZ114" s="1058"/>
    </row>
    <row r="115" spans="1:130" s="247" customFormat="1" ht="26.25" customHeight="1" x14ac:dyDescent="0.15">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129</v>
      </c>
      <c r="AB115" s="1028"/>
      <c r="AC115" s="1028"/>
      <c r="AD115" s="1028"/>
      <c r="AE115" s="1029"/>
      <c r="AF115" s="1030" t="s">
        <v>129</v>
      </c>
      <c r="AG115" s="1028"/>
      <c r="AH115" s="1028"/>
      <c r="AI115" s="1028"/>
      <c r="AJ115" s="1029"/>
      <c r="AK115" s="1030" t="s">
        <v>129</v>
      </c>
      <c r="AL115" s="1028"/>
      <c r="AM115" s="1028"/>
      <c r="AN115" s="1028"/>
      <c r="AO115" s="1029"/>
      <c r="AP115" s="1031" t="s">
        <v>129</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43</v>
      </c>
      <c r="AB116" s="1053"/>
      <c r="AC116" s="1053"/>
      <c r="AD116" s="1053"/>
      <c r="AE116" s="1054"/>
      <c r="AF116" s="1055">
        <v>3</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390</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750448</v>
      </c>
      <c r="AB117" s="1071"/>
      <c r="AC117" s="1071"/>
      <c r="AD117" s="1071"/>
      <c r="AE117" s="1072"/>
      <c r="AF117" s="1073">
        <v>712157</v>
      </c>
      <c r="AG117" s="1071"/>
      <c r="AH117" s="1071"/>
      <c r="AI117" s="1071"/>
      <c r="AJ117" s="1072"/>
      <c r="AK117" s="1073">
        <v>674884</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390</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450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390</v>
      </c>
      <c r="DH117" s="1053"/>
      <c r="DI117" s="1053"/>
      <c r="DJ117" s="1053"/>
      <c r="DK117" s="1054"/>
      <c r="DL117" s="1055" t="s">
        <v>390</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422</v>
      </c>
      <c r="AB118" s="979"/>
      <c r="AC118" s="979"/>
      <c r="AD118" s="979"/>
      <c r="AE118" s="980"/>
      <c r="AF118" s="978" t="s">
        <v>306</v>
      </c>
      <c r="AG118" s="979"/>
      <c r="AH118" s="979"/>
      <c r="AI118" s="979"/>
      <c r="AJ118" s="980"/>
      <c r="AK118" s="978" t="s">
        <v>305</v>
      </c>
      <c r="AL118" s="979"/>
      <c r="AM118" s="979"/>
      <c r="AN118" s="979"/>
      <c r="AO118" s="980"/>
      <c r="AP118" s="1065" t="s">
        <v>423</v>
      </c>
      <c r="AQ118" s="1066"/>
      <c r="AR118" s="1066"/>
      <c r="AS118" s="1066"/>
      <c r="AT118" s="1067"/>
      <c r="AU118" s="994"/>
      <c r="AV118" s="995"/>
      <c r="AW118" s="995"/>
      <c r="AX118" s="995"/>
      <c r="AY118" s="995"/>
      <c r="AZ118" s="1068" t="s">
        <v>451</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390</v>
      </c>
      <c r="BW118" s="1092"/>
      <c r="BX118" s="1092"/>
      <c r="BY118" s="1092"/>
      <c r="BZ118" s="1092"/>
      <c r="CA118" s="1092" t="s">
        <v>390</v>
      </c>
      <c r="CB118" s="1092"/>
      <c r="CC118" s="1092"/>
      <c r="CD118" s="1092"/>
      <c r="CE118" s="1092"/>
      <c r="CF118" s="1008" t="s">
        <v>129</v>
      </c>
      <c r="CG118" s="1009"/>
      <c r="CH118" s="1009"/>
      <c r="CI118" s="1009"/>
      <c r="CJ118" s="1009"/>
      <c r="CK118" s="1039"/>
      <c r="CL118" s="1040"/>
      <c r="CM118" s="1010" t="s">
        <v>452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427</v>
      </c>
      <c r="B119" s="1038"/>
      <c r="C119" s="1017" t="s">
        <v>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453</v>
      </c>
      <c r="BP119" s="1100"/>
      <c r="BQ119" s="1091">
        <v>7744895</v>
      </c>
      <c r="BR119" s="1092"/>
      <c r="BS119" s="1092"/>
      <c r="BT119" s="1092"/>
      <c r="BU119" s="1092"/>
      <c r="BV119" s="1092">
        <v>7789152</v>
      </c>
      <c r="BW119" s="1092"/>
      <c r="BX119" s="1092"/>
      <c r="BY119" s="1092"/>
      <c r="BZ119" s="1092"/>
      <c r="CA119" s="1092">
        <v>7683148</v>
      </c>
      <c r="CB119" s="1092"/>
      <c r="CC119" s="1092"/>
      <c r="CD119" s="1092"/>
      <c r="CE119" s="1092"/>
      <c r="CF119" s="1093"/>
      <c r="CG119" s="1094"/>
      <c r="CH119" s="1094"/>
      <c r="CI119" s="1094"/>
      <c r="CJ119" s="1095"/>
      <c r="CK119" s="1041"/>
      <c r="CL119" s="1042"/>
      <c r="CM119" s="1096" t="s">
        <v>454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390</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431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390</v>
      </c>
      <c r="AG120" s="1053"/>
      <c r="AH120" s="1053"/>
      <c r="AI120" s="1053"/>
      <c r="AJ120" s="1054"/>
      <c r="AK120" s="1055" t="s">
        <v>390</v>
      </c>
      <c r="AL120" s="1053"/>
      <c r="AM120" s="1053"/>
      <c r="AN120" s="1053"/>
      <c r="AO120" s="1054"/>
      <c r="AP120" s="1056" t="s">
        <v>129</v>
      </c>
      <c r="AQ120" s="1057"/>
      <c r="AR120" s="1057"/>
      <c r="AS120" s="1057"/>
      <c r="AT120" s="1058"/>
      <c r="AU120" s="1083" t="s">
        <v>455</v>
      </c>
      <c r="AV120" s="1084"/>
      <c r="AW120" s="1084"/>
      <c r="AX120" s="1084"/>
      <c r="AY120" s="1085"/>
      <c r="AZ120" s="1034" t="s">
        <v>456</v>
      </c>
      <c r="BA120" s="983"/>
      <c r="BB120" s="983"/>
      <c r="BC120" s="983"/>
      <c r="BD120" s="983"/>
      <c r="BE120" s="983"/>
      <c r="BF120" s="983"/>
      <c r="BG120" s="983"/>
      <c r="BH120" s="983"/>
      <c r="BI120" s="983"/>
      <c r="BJ120" s="983"/>
      <c r="BK120" s="983"/>
      <c r="BL120" s="983"/>
      <c r="BM120" s="983"/>
      <c r="BN120" s="983"/>
      <c r="BO120" s="983"/>
      <c r="BP120" s="984"/>
      <c r="BQ120" s="1020">
        <v>1994170</v>
      </c>
      <c r="BR120" s="1021"/>
      <c r="BS120" s="1021"/>
      <c r="BT120" s="1021"/>
      <c r="BU120" s="1021"/>
      <c r="BV120" s="1021">
        <v>1770221</v>
      </c>
      <c r="BW120" s="1021"/>
      <c r="BX120" s="1021"/>
      <c r="BY120" s="1021"/>
      <c r="BZ120" s="1021"/>
      <c r="CA120" s="1021">
        <v>1569045</v>
      </c>
      <c r="CB120" s="1021"/>
      <c r="CC120" s="1021"/>
      <c r="CD120" s="1021"/>
      <c r="CE120" s="1021"/>
      <c r="CF120" s="1035">
        <v>38.700000000000003</v>
      </c>
      <c r="CG120" s="1036"/>
      <c r="CH120" s="1036"/>
      <c r="CI120" s="1036"/>
      <c r="CJ120" s="1036"/>
      <c r="CK120" s="1101" t="s">
        <v>457</v>
      </c>
      <c r="CL120" s="1102"/>
      <c r="CM120" s="1102"/>
      <c r="CN120" s="1102"/>
      <c r="CO120" s="1103"/>
      <c r="CP120" s="1109" t="s">
        <v>458</v>
      </c>
      <c r="CQ120" s="1110"/>
      <c r="CR120" s="1110"/>
      <c r="CS120" s="1110"/>
      <c r="CT120" s="1110"/>
      <c r="CU120" s="1110"/>
      <c r="CV120" s="1110"/>
      <c r="CW120" s="1110"/>
      <c r="CX120" s="1110"/>
      <c r="CY120" s="1110"/>
      <c r="CZ120" s="1110"/>
      <c r="DA120" s="1110"/>
      <c r="DB120" s="1110"/>
      <c r="DC120" s="1110"/>
      <c r="DD120" s="1110"/>
      <c r="DE120" s="1110"/>
      <c r="DF120" s="1111"/>
      <c r="DG120" s="1020">
        <v>2108205</v>
      </c>
      <c r="DH120" s="1021"/>
      <c r="DI120" s="1021"/>
      <c r="DJ120" s="1021"/>
      <c r="DK120" s="1021"/>
      <c r="DL120" s="1021">
        <v>2059891</v>
      </c>
      <c r="DM120" s="1021"/>
      <c r="DN120" s="1021"/>
      <c r="DO120" s="1021"/>
      <c r="DP120" s="1021"/>
      <c r="DQ120" s="1021">
        <v>1965383</v>
      </c>
      <c r="DR120" s="1021"/>
      <c r="DS120" s="1021"/>
      <c r="DT120" s="1021"/>
      <c r="DU120" s="1021"/>
      <c r="DV120" s="1022">
        <v>48.5</v>
      </c>
      <c r="DW120" s="1022"/>
      <c r="DX120" s="1022"/>
      <c r="DY120" s="1022"/>
      <c r="DZ120" s="1023"/>
    </row>
    <row r="121" spans="1:130" s="247" customFormat="1" ht="26.25" customHeight="1" x14ac:dyDescent="0.15">
      <c r="A121" s="1153"/>
      <c r="B121" s="1040"/>
      <c r="C121" s="1061" t="s">
        <v>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390</v>
      </c>
      <c r="AQ121" s="1057"/>
      <c r="AR121" s="1057"/>
      <c r="AS121" s="1057"/>
      <c r="AT121" s="1058"/>
      <c r="AU121" s="1086"/>
      <c r="AV121" s="1087"/>
      <c r="AW121" s="1087"/>
      <c r="AX121" s="1087"/>
      <c r="AY121" s="1088"/>
      <c r="AZ121" s="1043" t="s">
        <v>460</v>
      </c>
      <c r="BA121" s="1044"/>
      <c r="BB121" s="1044"/>
      <c r="BC121" s="1044"/>
      <c r="BD121" s="1044"/>
      <c r="BE121" s="1044"/>
      <c r="BF121" s="1044"/>
      <c r="BG121" s="1044"/>
      <c r="BH121" s="1044"/>
      <c r="BI121" s="1044"/>
      <c r="BJ121" s="1044"/>
      <c r="BK121" s="1044"/>
      <c r="BL121" s="1044"/>
      <c r="BM121" s="1044"/>
      <c r="BN121" s="1044"/>
      <c r="BO121" s="1044"/>
      <c r="BP121" s="1045"/>
      <c r="BQ121" s="1013" t="s">
        <v>390</v>
      </c>
      <c r="BR121" s="1014"/>
      <c r="BS121" s="1014"/>
      <c r="BT121" s="1014"/>
      <c r="BU121" s="1014"/>
      <c r="BV121" s="1014" t="s">
        <v>129</v>
      </c>
      <c r="BW121" s="1014"/>
      <c r="BX121" s="1014"/>
      <c r="BY121" s="1014"/>
      <c r="BZ121" s="1014"/>
      <c r="CA121" s="1014" t="s">
        <v>129</v>
      </c>
      <c r="CB121" s="1014"/>
      <c r="CC121" s="1014"/>
      <c r="CD121" s="1014"/>
      <c r="CE121" s="1014"/>
      <c r="CF121" s="1008" t="s">
        <v>129</v>
      </c>
      <c r="CG121" s="1009"/>
      <c r="CH121" s="1009"/>
      <c r="CI121" s="1009"/>
      <c r="CJ121" s="1009"/>
      <c r="CK121" s="1104"/>
      <c r="CL121" s="1105"/>
      <c r="CM121" s="1105"/>
      <c r="CN121" s="1105"/>
      <c r="CO121" s="1106"/>
      <c r="CP121" s="1114" t="s">
        <v>402</v>
      </c>
      <c r="CQ121" s="1115"/>
      <c r="CR121" s="1115"/>
      <c r="CS121" s="1115"/>
      <c r="CT121" s="1115"/>
      <c r="CU121" s="1115"/>
      <c r="CV121" s="1115"/>
      <c r="CW121" s="1115"/>
      <c r="CX121" s="1115"/>
      <c r="CY121" s="1115"/>
      <c r="CZ121" s="1115"/>
      <c r="DA121" s="1115"/>
      <c r="DB121" s="1115"/>
      <c r="DC121" s="1115"/>
      <c r="DD121" s="1115"/>
      <c r="DE121" s="1115"/>
      <c r="DF121" s="1116"/>
      <c r="DG121" s="1013" t="s">
        <v>129</v>
      </c>
      <c r="DH121" s="1014"/>
      <c r="DI121" s="1014"/>
      <c r="DJ121" s="1014"/>
      <c r="DK121" s="1014"/>
      <c r="DL121" s="1014" t="s">
        <v>129</v>
      </c>
      <c r="DM121" s="1014"/>
      <c r="DN121" s="1014"/>
      <c r="DO121" s="1014"/>
      <c r="DP121" s="1014"/>
      <c r="DQ121" s="1014" t="s">
        <v>390</v>
      </c>
      <c r="DR121" s="1014"/>
      <c r="DS121" s="1014"/>
      <c r="DT121" s="1014"/>
      <c r="DU121" s="1014"/>
      <c r="DV121" s="1015" t="s">
        <v>390</v>
      </c>
      <c r="DW121" s="1015"/>
      <c r="DX121" s="1015"/>
      <c r="DY121" s="1015"/>
      <c r="DZ121" s="1016"/>
    </row>
    <row r="122" spans="1:130" s="247" customFormat="1" ht="26.25" customHeight="1" x14ac:dyDescent="0.15">
      <c r="A122" s="1153"/>
      <c r="B122" s="1040"/>
      <c r="C122" s="1010" t="s">
        <v>441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390</v>
      </c>
      <c r="AL122" s="1053"/>
      <c r="AM122" s="1053"/>
      <c r="AN122" s="1053"/>
      <c r="AO122" s="1054"/>
      <c r="AP122" s="1056" t="s">
        <v>129</v>
      </c>
      <c r="AQ122" s="1057"/>
      <c r="AR122" s="1057"/>
      <c r="AS122" s="1057"/>
      <c r="AT122" s="1058"/>
      <c r="AU122" s="1086"/>
      <c r="AV122" s="1087"/>
      <c r="AW122" s="1087"/>
      <c r="AX122" s="1087"/>
      <c r="AY122" s="1088"/>
      <c r="AZ122" s="1068" t="s">
        <v>461</v>
      </c>
      <c r="BA122" s="1059"/>
      <c r="BB122" s="1059"/>
      <c r="BC122" s="1059"/>
      <c r="BD122" s="1059"/>
      <c r="BE122" s="1059"/>
      <c r="BF122" s="1059"/>
      <c r="BG122" s="1059"/>
      <c r="BH122" s="1059"/>
      <c r="BI122" s="1059"/>
      <c r="BJ122" s="1059"/>
      <c r="BK122" s="1059"/>
      <c r="BL122" s="1059"/>
      <c r="BM122" s="1059"/>
      <c r="BN122" s="1059"/>
      <c r="BO122" s="1059"/>
      <c r="BP122" s="1060"/>
      <c r="BQ122" s="1091">
        <v>4804883</v>
      </c>
      <c r="BR122" s="1092"/>
      <c r="BS122" s="1092"/>
      <c r="BT122" s="1092"/>
      <c r="BU122" s="1092"/>
      <c r="BV122" s="1092">
        <v>4750200</v>
      </c>
      <c r="BW122" s="1092"/>
      <c r="BX122" s="1092"/>
      <c r="BY122" s="1092"/>
      <c r="BZ122" s="1092"/>
      <c r="CA122" s="1092">
        <v>4714956</v>
      </c>
      <c r="CB122" s="1092"/>
      <c r="CC122" s="1092"/>
      <c r="CD122" s="1092"/>
      <c r="CE122" s="1092"/>
      <c r="CF122" s="1112">
        <v>116.3</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390</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3"/>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462</v>
      </c>
      <c r="BP123" s="1100"/>
      <c r="BQ123" s="1159">
        <v>6799053</v>
      </c>
      <c r="BR123" s="1160"/>
      <c r="BS123" s="1160"/>
      <c r="BT123" s="1160"/>
      <c r="BU123" s="1160"/>
      <c r="BV123" s="1160">
        <v>6520421</v>
      </c>
      <c r="BW123" s="1160"/>
      <c r="BX123" s="1160"/>
      <c r="BY123" s="1160"/>
      <c r="BZ123" s="1160"/>
      <c r="CA123" s="1160">
        <v>6284001</v>
      </c>
      <c r="CB123" s="1160"/>
      <c r="CC123" s="1160"/>
      <c r="CD123" s="1160"/>
      <c r="CE123" s="1160"/>
      <c r="CF123" s="1093"/>
      <c r="CG123" s="1094"/>
      <c r="CH123" s="1094"/>
      <c r="CI123" s="1094"/>
      <c r="CJ123" s="1095"/>
      <c r="CK123" s="1104"/>
      <c r="CL123" s="1105"/>
      <c r="CM123" s="1105"/>
      <c r="CN123" s="1105"/>
      <c r="CO123" s="1106"/>
      <c r="CP123" s="1114" t="s">
        <v>463</v>
      </c>
      <c r="CQ123" s="1115"/>
      <c r="CR123" s="1115"/>
      <c r="CS123" s="1115"/>
      <c r="CT123" s="1115"/>
      <c r="CU123" s="1115"/>
      <c r="CV123" s="1115"/>
      <c r="CW123" s="1115"/>
      <c r="CX123" s="1115"/>
      <c r="CY123" s="1115"/>
      <c r="CZ123" s="1115"/>
      <c r="DA123" s="1115"/>
      <c r="DB123" s="1115"/>
      <c r="DC123" s="1115"/>
      <c r="DD123" s="1115"/>
      <c r="DE123" s="1115"/>
      <c r="DF123" s="1116"/>
      <c r="DG123" s="1052" t="s">
        <v>390</v>
      </c>
      <c r="DH123" s="1053"/>
      <c r="DI123" s="1053"/>
      <c r="DJ123" s="1053"/>
      <c r="DK123" s="1054"/>
      <c r="DL123" s="1055" t="s">
        <v>129</v>
      </c>
      <c r="DM123" s="1053"/>
      <c r="DN123" s="1053"/>
      <c r="DO123" s="1053"/>
      <c r="DP123" s="1054"/>
      <c r="DQ123" s="1055" t="s">
        <v>390</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450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390</v>
      </c>
      <c r="AQ124" s="1057"/>
      <c r="AR124" s="1057"/>
      <c r="AS124" s="1057"/>
      <c r="AT124" s="1058"/>
      <c r="AU124" s="1155" t="s">
        <v>464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25.4</v>
      </c>
      <c r="BR124" s="1122"/>
      <c r="BS124" s="1122"/>
      <c r="BT124" s="1122"/>
      <c r="BU124" s="1122"/>
      <c r="BV124" s="1122">
        <v>32.200000000000003</v>
      </c>
      <c r="BW124" s="1122"/>
      <c r="BX124" s="1122"/>
      <c r="BY124" s="1122"/>
      <c r="BZ124" s="1122"/>
      <c r="CA124" s="1122">
        <v>34.5</v>
      </c>
      <c r="CB124" s="1122"/>
      <c r="CC124" s="1122"/>
      <c r="CD124" s="1122"/>
      <c r="CE124" s="1122"/>
      <c r="CF124" s="1123"/>
      <c r="CG124" s="1124"/>
      <c r="CH124" s="1124"/>
      <c r="CI124" s="1124"/>
      <c r="CJ124" s="1125"/>
      <c r="CK124" s="1107"/>
      <c r="CL124" s="1107"/>
      <c r="CM124" s="1107"/>
      <c r="CN124" s="1107"/>
      <c r="CO124" s="1108"/>
      <c r="CP124" s="1114" t="s">
        <v>465</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452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466</v>
      </c>
      <c r="CL125" s="1102"/>
      <c r="CM125" s="1102"/>
      <c r="CN125" s="1102"/>
      <c r="CO125" s="1103"/>
      <c r="CP125" s="1034" t="s">
        <v>467</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454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468</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469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470</v>
      </c>
      <c r="AY127" s="1127"/>
      <c r="AZ127" s="1127"/>
      <c r="BA127" s="1127"/>
      <c r="BB127" s="1127"/>
      <c r="BC127" s="1127"/>
      <c r="BD127" s="1127"/>
      <c r="BE127" s="1128"/>
      <c r="BF127" s="1129" t="s">
        <v>471</v>
      </c>
      <c r="BG127" s="1127"/>
      <c r="BH127" s="1127"/>
      <c r="BI127" s="1127"/>
      <c r="BJ127" s="1127"/>
      <c r="BK127" s="1127"/>
      <c r="BL127" s="1128"/>
      <c r="BM127" s="1129" t="s">
        <v>472</v>
      </c>
      <c r="BN127" s="1127"/>
      <c r="BO127" s="1127"/>
      <c r="BP127" s="1127"/>
      <c r="BQ127" s="1127"/>
      <c r="BR127" s="1127"/>
      <c r="BS127" s="1128"/>
      <c r="BT127" s="1129" t="s">
        <v>473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474</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475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476</v>
      </c>
      <c r="X128" s="1139"/>
      <c r="Y128" s="1139"/>
      <c r="Z128" s="1140"/>
      <c r="AA128" s="1141" t="s">
        <v>129</v>
      </c>
      <c r="AB128" s="1142"/>
      <c r="AC128" s="1142"/>
      <c r="AD128" s="1142"/>
      <c r="AE128" s="1143"/>
      <c r="AF128" s="1144" t="s">
        <v>129</v>
      </c>
      <c r="AG128" s="1142"/>
      <c r="AH128" s="1142"/>
      <c r="AI128" s="1142"/>
      <c r="AJ128" s="1143"/>
      <c r="AK128" s="1144" t="s">
        <v>129</v>
      </c>
      <c r="AL128" s="1142"/>
      <c r="AM128" s="1142"/>
      <c r="AN128" s="1142"/>
      <c r="AO128" s="1143"/>
      <c r="AP128" s="1145"/>
      <c r="AQ128" s="1146"/>
      <c r="AR128" s="1146"/>
      <c r="AS128" s="1146"/>
      <c r="AT128" s="1147"/>
      <c r="AU128" s="283"/>
      <c r="AV128" s="283"/>
      <c r="AW128" s="283"/>
      <c r="AX128" s="982" t="s">
        <v>477</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478</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479</v>
      </c>
      <c r="X129" s="1168"/>
      <c r="Y129" s="1168"/>
      <c r="Z129" s="1169"/>
      <c r="AA129" s="1052">
        <v>4131761</v>
      </c>
      <c r="AB129" s="1053"/>
      <c r="AC129" s="1053"/>
      <c r="AD129" s="1053"/>
      <c r="AE129" s="1054"/>
      <c r="AF129" s="1055">
        <v>4346719</v>
      </c>
      <c r="AG129" s="1053"/>
      <c r="AH129" s="1053"/>
      <c r="AI129" s="1053"/>
      <c r="AJ129" s="1054"/>
      <c r="AK129" s="1055">
        <v>4448752</v>
      </c>
      <c r="AL129" s="1053"/>
      <c r="AM129" s="1053"/>
      <c r="AN129" s="1053"/>
      <c r="AO129" s="1054"/>
      <c r="AP129" s="1170"/>
      <c r="AQ129" s="1171"/>
      <c r="AR129" s="1171"/>
      <c r="AS129" s="1171"/>
      <c r="AT129" s="1172"/>
      <c r="AU129" s="285"/>
      <c r="AV129" s="285"/>
      <c r="AW129" s="285"/>
      <c r="AX129" s="1161" t="s">
        <v>480</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482</v>
      </c>
      <c r="X130" s="1168"/>
      <c r="Y130" s="1168"/>
      <c r="Z130" s="1169"/>
      <c r="AA130" s="1052">
        <v>412746</v>
      </c>
      <c r="AB130" s="1053"/>
      <c r="AC130" s="1053"/>
      <c r="AD130" s="1053"/>
      <c r="AE130" s="1054"/>
      <c r="AF130" s="1055">
        <v>414079</v>
      </c>
      <c r="AG130" s="1053"/>
      <c r="AH130" s="1053"/>
      <c r="AI130" s="1053"/>
      <c r="AJ130" s="1054"/>
      <c r="AK130" s="1055">
        <v>395482</v>
      </c>
      <c r="AL130" s="1053"/>
      <c r="AM130" s="1053"/>
      <c r="AN130" s="1053"/>
      <c r="AO130" s="1054"/>
      <c r="AP130" s="1170"/>
      <c r="AQ130" s="1171"/>
      <c r="AR130" s="1171"/>
      <c r="AS130" s="1171"/>
      <c r="AT130" s="1172"/>
      <c r="AU130" s="285"/>
      <c r="AV130" s="285"/>
      <c r="AW130" s="285"/>
      <c r="AX130" s="1161" t="s">
        <v>483</v>
      </c>
      <c r="AY130" s="1044"/>
      <c r="AZ130" s="1044"/>
      <c r="BA130" s="1044"/>
      <c r="BB130" s="1044"/>
      <c r="BC130" s="1044"/>
      <c r="BD130" s="1044"/>
      <c r="BE130" s="1045"/>
      <c r="BF130" s="1198">
        <v>7.8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484</v>
      </c>
      <c r="X131" s="1206"/>
      <c r="Y131" s="1206"/>
      <c r="Z131" s="1207"/>
      <c r="AA131" s="1099">
        <v>3719015</v>
      </c>
      <c r="AB131" s="1078"/>
      <c r="AC131" s="1078"/>
      <c r="AD131" s="1078"/>
      <c r="AE131" s="1079"/>
      <c r="AF131" s="1077">
        <v>3932640</v>
      </c>
      <c r="AG131" s="1078"/>
      <c r="AH131" s="1078"/>
      <c r="AI131" s="1078"/>
      <c r="AJ131" s="1079"/>
      <c r="AK131" s="1077">
        <v>4053270</v>
      </c>
      <c r="AL131" s="1078"/>
      <c r="AM131" s="1078"/>
      <c r="AN131" s="1078"/>
      <c r="AO131" s="1079"/>
      <c r="AP131" s="1208"/>
      <c r="AQ131" s="1209"/>
      <c r="AR131" s="1209"/>
      <c r="AS131" s="1209"/>
      <c r="AT131" s="1210"/>
      <c r="AU131" s="285"/>
      <c r="AV131" s="285"/>
      <c r="AW131" s="285"/>
      <c r="AX131" s="1180" t="s">
        <v>485</v>
      </c>
      <c r="AY131" s="1131"/>
      <c r="AZ131" s="1131"/>
      <c r="BA131" s="1131"/>
      <c r="BB131" s="1131"/>
      <c r="BC131" s="1131"/>
      <c r="BD131" s="1131"/>
      <c r="BE131" s="1132"/>
      <c r="BF131" s="1181">
        <v>34.5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487</v>
      </c>
      <c r="W132" s="1191"/>
      <c r="X132" s="1191"/>
      <c r="Y132" s="1191"/>
      <c r="Z132" s="1192"/>
      <c r="AA132" s="1193">
        <v>9.0804151100000006</v>
      </c>
      <c r="AB132" s="1194"/>
      <c r="AC132" s="1194"/>
      <c r="AD132" s="1194"/>
      <c r="AE132" s="1195"/>
      <c r="AF132" s="1196">
        <v>7.5795903009999996</v>
      </c>
      <c r="AG132" s="1194"/>
      <c r="AH132" s="1194"/>
      <c r="AI132" s="1194"/>
      <c r="AJ132" s="1195"/>
      <c r="AK132" s="1196">
        <v>6.8932491540000003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488</v>
      </c>
      <c r="W133" s="1174"/>
      <c r="X133" s="1174"/>
      <c r="Y133" s="1174"/>
      <c r="Z133" s="1175"/>
      <c r="AA133" s="1176">
        <v>9.1</v>
      </c>
      <c r="AB133" s="1177"/>
      <c r="AC133" s="1177"/>
      <c r="AD133" s="1177"/>
      <c r="AE133" s="1178"/>
      <c r="AF133" s="1176">
        <v>8.6</v>
      </c>
      <c r="AG133" s="1177"/>
      <c r="AH133" s="1177"/>
      <c r="AI133" s="1177"/>
      <c r="AJ133" s="1178"/>
      <c r="AK133" s="1176">
        <v>7.8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wDZZmOGbKnCknLayNiXshUEXTUqBAA2b5wmyqpSt/mhoNvurG3cPoN2/7fwlUwxBXxapKiTm7RZoos+7kwjUw==" saltValue="R3dsa8XjUd1fYVu5xHr7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AJ43" zoomScaleNormal="85" zoomScaleSheetLayoutView="100" workbookViewId="0">
      <selection activeCell="AE44" sqref="AE4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ftHTV560NNEpxW6+VWr7vbni5hTkbYlaVtu34iaLaowG+YGq+1sY/OuMSGiebgzybvKz5U+wsu+PjR0JLahIA==" saltValue="eCYZ4qQfxOQpPAkKSxqF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AB49" zoomScaleNormal="100" zoomScaleSheetLayoutView="55" workbookViewId="0">
      <selection activeCell="AE44" sqref="AE4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DFae1nffZW3+wrIZidcI05rwZ/5obWpuarCkljTjiK4ImCGhmttmVd3sVRoqLJAudw0WJIKK4IbYg5TI7k1A==" saltValue="FF3G1AgPZ9qWKyKD2CR5i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topLeftCell="A34" zoomScale="85" zoomScaleSheetLayoutView="85" workbookViewId="0">
      <selection activeCell="AE44" sqref="AE4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497</v>
      </c>
      <c r="AL9" s="1217"/>
      <c r="AM9" s="1217"/>
      <c r="AN9" s="1218"/>
      <c r="AO9" s="313">
        <v>1251814</v>
      </c>
      <c r="AP9" s="313">
        <v>57523</v>
      </c>
      <c r="AQ9" s="314">
        <v>81607</v>
      </c>
      <c r="AR9" s="315">
        <v>-29.5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498</v>
      </c>
      <c r="AL10" s="1217"/>
      <c r="AM10" s="1217"/>
      <c r="AN10" s="1218"/>
      <c r="AO10" s="316">
        <v>52415</v>
      </c>
      <c r="AP10" s="316">
        <v>2409</v>
      </c>
      <c r="AQ10" s="317">
        <v>8429</v>
      </c>
      <c r="AR10" s="318">
        <v>-71.400000000000006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499</v>
      </c>
      <c r="AL11" s="1217"/>
      <c r="AM11" s="1217"/>
      <c r="AN11" s="1218"/>
      <c r="AO11" s="316">
        <v>244188</v>
      </c>
      <c r="AP11" s="316">
        <v>11221</v>
      </c>
      <c r="AQ11" s="317">
        <v>12564</v>
      </c>
      <c r="AR11" s="318">
        <v>-10.7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500</v>
      </c>
      <c r="AL12" s="1217"/>
      <c r="AM12" s="1217"/>
      <c r="AN12" s="1218"/>
      <c r="AO12" s="316" t="s">
        <v>501</v>
      </c>
      <c r="AP12" s="316" t="s">
        <v>501</v>
      </c>
      <c r="AQ12" s="317">
        <v>603</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502</v>
      </c>
      <c r="AL13" s="1217"/>
      <c r="AM13" s="1217"/>
      <c r="AN13" s="1218"/>
      <c r="AO13" s="316" t="s">
        <v>501</v>
      </c>
      <c r="AP13" s="316" t="s">
        <v>501</v>
      </c>
      <c r="AQ13" s="317">
        <v>5</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503</v>
      </c>
      <c r="AL14" s="1217"/>
      <c r="AM14" s="1217"/>
      <c r="AN14" s="1218"/>
      <c r="AO14" s="316" t="s">
        <v>501</v>
      </c>
      <c r="AP14" s="316" t="s">
        <v>501</v>
      </c>
      <c r="AQ14" s="317">
        <v>4049</v>
      </c>
      <c r="AR14" s="318" t="s">
        <v>501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504</v>
      </c>
      <c r="AL15" s="1217"/>
      <c r="AM15" s="1217"/>
      <c r="AN15" s="1218"/>
      <c r="AO15" s="316">
        <v>3636</v>
      </c>
      <c r="AP15" s="316">
        <v>167</v>
      </c>
      <c r="AQ15" s="317">
        <v>2220</v>
      </c>
      <c r="AR15" s="318">
        <v>-92.5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505</v>
      </c>
      <c r="AL16" s="1220"/>
      <c r="AM16" s="1220"/>
      <c r="AN16" s="1221"/>
      <c r="AO16" s="316">
        <v>-98407</v>
      </c>
      <c r="AP16" s="316">
        <v>-4522</v>
      </c>
      <c r="AQ16" s="317">
        <v>-7287</v>
      </c>
      <c r="AR16" s="318">
        <v>-37.9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1453646</v>
      </c>
      <c r="AP17" s="316">
        <v>66797</v>
      </c>
      <c r="AQ17" s="317">
        <v>102189</v>
      </c>
      <c r="AR17" s="318">
        <v>-34.6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510</v>
      </c>
      <c r="AL21" s="1212"/>
      <c r="AM21" s="1212"/>
      <c r="AN21" s="1213"/>
      <c r="AO21" s="328">
        <v>5.24</v>
      </c>
      <c r="AP21" s="329">
        <v>9.43</v>
      </c>
      <c r="AQ21" s="330">
        <v>-4.1900000000000004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511</v>
      </c>
      <c r="AL22" s="1212"/>
      <c r="AM22" s="1212"/>
      <c r="AN22" s="1213"/>
      <c r="AO22" s="333">
        <v>99.3</v>
      </c>
      <c r="AP22" s="334">
        <v>96.9</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515</v>
      </c>
      <c r="AL32" s="1228"/>
      <c r="AM32" s="1228"/>
      <c r="AN32" s="1229"/>
      <c r="AO32" s="343">
        <v>543527</v>
      </c>
      <c r="AP32" s="343">
        <v>24976</v>
      </c>
      <c r="AQ32" s="344">
        <v>48351</v>
      </c>
      <c r="AR32" s="345">
        <v>-48.3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516</v>
      </c>
      <c r="AL33" s="1228"/>
      <c r="AM33" s="1228"/>
      <c r="AN33" s="1229"/>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517</v>
      </c>
      <c r="AL34" s="1228"/>
      <c r="AM34" s="1228"/>
      <c r="AN34" s="1229"/>
      <c r="AO34" s="343" t="s">
        <v>501</v>
      </c>
      <c r="AP34" s="343" t="s">
        <v>501</v>
      </c>
      <c r="AQ34" s="344">
        <v>3</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518</v>
      </c>
      <c r="AL35" s="1228"/>
      <c r="AM35" s="1228"/>
      <c r="AN35" s="1229"/>
      <c r="AO35" s="343">
        <v>107712</v>
      </c>
      <c r="AP35" s="343">
        <v>4950</v>
      </c>
      <c r="AQ35" s="344">
        <v>15327</v>
      </c>
      <c r="AR35" s="345">
        <v>-67.7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519</v>
      </c>
      <c r="AL36" s="1228"/>
      <c r="AM36" s="1228"/>
      <c r="AN36" s="1229"/>
      <c r="AO36" s="343">
        <v>23645</v>
      </c>
      <c r="AP36" s="343">
        <v>1087</v>
      </c>
      <c r="AQ36" s="344">
        <v>3222</v>
      </c>
      <c r="AR36" s="345">
        <v>-66.3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520</v>
      </c>
      <c r="AL37" s="1228"/>
      <c r="AM37" s="1228"/>
      <c r="AN37" s="1229"/>
      <c r="AO37" s="343" t="s">
        <v>501</v>
      </c>
      <c r="AP37" s="343" t="s">
        <v>501</v>
      </c>
      <c r="AQ37" s="344">
        <v>486</v>
      </c>
      <c r="AR37" s="345" t="s">
        <v>501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521</v>
      </c>
      <c r="AL38" s="1231"/>
      <c r="AM38" s="1231"/>
      <c r="AN38" s="1232"/>
      <c r="AO38" s="346" t="s">
        <v>501</v>
      </c>
      <c r="AP38" s="346" t="s">
        <v>501</v>
      </c>
      <c r="AQ38" s="347">
        <v>7</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522</v>
      </c>
      <c r="AL39" s="1231"/>
      <c r="AM39" s="1231"/>
      <c r="AN39" s="1232"/>
      <c r="AO39" s="343" t="s">
        <v>501</v>
      </c>
      <c r="AP39" s="343" t="s">
        <v>501</v>
      </c>
      <c r="AQ39" s="344">
        <v>-3375</v>
      </c>
      <c r="AR39" s="345" t="s">
        <v>501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523</v>
      </c>
      <c r="AL40" s="1228"/>
      <c r="AM40" s="1228"/>
      <c r="AN40" s="1229"/>
      <c r="AO40" s="343">
        <v>-395482</v>
      </c>
      <c r="AP40" s="343">
        <v>-18173</v>
      </c>
      <c r="AQ40" s="344">
        <v>-44517</v>
      </c>
      <c r="AR40" s="345">
        <v>-59.2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279402</v>
      </c>
      <c r="AP41" s="343">
        <v>12839</v>
      </c>
      <c r="AQ41" s="344">
        <v>19506</v>
      </c>
      <c r="AR41" s="345">
        <v>-34.200000000000003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492</v>
      </c>
      <c r="AN49" s="1224" t="s">
        <v>527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1514729</v>
      </c>
      <c r="AN51" s="365">
        <v>76792</v>
      </c>
      <c r="AO51" s="366">
        <v>22.5</v>
      </c>
      <c r="AP51" s="367">
        <v>69469</v>
      </c>
      <c r="AQ51" s="368">
        <v>-18.5</v>
      </c>
      <c r="AR51" s="369">
        <v>41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182825</v>
      </c>
      <c r="AN52" s="373">
        <v>9269</v>
      </c>
      <c r="AO52" s="374">
        <v>85</v>
      </c>
      <c r="AP52" s="375">
        <v>38215</v>
      </c>
      <c r="AQ52" s="376">
        <v>-1.6</v>
      </c>
      <c r="AR52" s="377">
        <v>86.6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505310</v>
      </c>
      <c r="AN53" s="365">
        <v>24917</v>
      </c>
      <c r="AO53" s="366">
        <v>-67.599999999999994</v>
      </c>
      <c r="AP53" s="367">
        <v>67293</v>
      </c>
      <c r="AQ53" s="368">
        <v>-3.1</v>
      </c>
      <c r="AR53" s="369">
        <v>-64.5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217168</v>
      </c>
      <c r="AN54" s="373">
        <v>10708</v>
      </c>
      <c r="AO54" s="374">
        <v>15.5</v>
      </c>
      <c r="AP54" s="375">
        <v>35076</v>
      </c>
      <c r="AQ54" s="376">
        <v>-8.1999999999999993</v>
      </c>
      <c r="AR54" s="377">
        <v>23.7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1240117</v>
      </c>
      <c r="AN55" s="365">
        <v>59750</v>
      </c>
      <c r="AO55" s="366">
        <v>139.80000000000001</v>
      </c>
      <c r="AP55" s="367">
        <v>67343</v>
      </c>
      <c r="AQ55" s="368">
        <v>0.1</v>
      </c>
      <c r="AR55" s="369">
        <v>139.69999999999999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227105</v>
      </c>
      <c r="AN56" s="373">
        <v>10942</v>
      </c>
      <c r="AO56" s="374">
        <v>2.2000000000000002</v>
      </c>
      <c r="AP56" s="375">
        <v>32865</v>
      </c>
      <c r="AQ56" s="376">
        <v>-6.3</v>
      </c>
      <c r="AR56" s="377">
        <v>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1587324</v>
      </c>
      <c r="AN57" s="365">
        <v>74578</v>
      </c>
      <c r="AO57" s="366">
        <v>24.8</v>
      </c>
      <c r="AP57" s="367">
        <v>73475</v>
      </c>
      <c r="AQ57" s="368">
        <v>9.1</v>
      </c>
      <c r="AR57" s="369">
        <v>15.7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725495</v>
      </c>
      <c r="AN58" s="373">
        <v>34086</v>
      </c>
      <c r="AO58" s="374">
        <v>211.5</v>
      </c>
      <c r="AP58" s="375">
        <v>43072</v>
      </c>
      <c r="AQ58" s="376">
        <v>31.1</v>
      </c>
      <c r="AR58" s="377">
        <v>180.4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1711621</v>
      </c>
      <c r="AN59" s="365">
        <v>78652</v>
      </c>
      <c r="AO59" s="366">
        <v>5.5</v>
      </c>
      <c r="AP59" s="367">
        <v>87464</v>
      </c>
      <c r="AQ59" s="368">
        <v>19</v>
      </c>
      <c r="AR59" s="369">
        <v>-13.5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587265</v>
      </c>
      <c r="AN60" s="373">
        <v>26986</v>
      </c>
      <c r="AO60" s="374">
        <v>-20.8</v>
      </c>
      <c r="AP60" s="375">
        <v>47479</v>
      </c>
      <c r="AQ60" s="376">
        <v>10.199999999999999</v>
      </c>
      <c r="AR60" s="377">
        <v>-31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1311820</v>
      </c>
      <c r="AN61" s="380">
        <v>62938</v>
      </c>
      <c r="AO61" s="381">
        <v>25</v>
      </c>
      <c r="AP61" s="382">
        <v>73009</v>
      </c>
      <c r="AQ61" s="383">
        <v>1.3</v>
      </c>
      <c r="AR61" s="369">
        <v>23.7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387972</v>
      </c>
      <c r="AN62" s="373">
        <v>18398</v>
      </c>
      <c r="AO62" s="374">
        <v>58.7</v>
      </c>
      <c r="AP62" s="375">
        <v>39341</v>
      </c>
      <c r="AQ62" s="376">
        <v>5</v>
      </c>
      <c r="AR62" s="377">
        <v>53.7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5n5xPBG9SdeWWOMGwmMLDGEczBCJHF8TWusoT5VCAXMruaQT4JxMUoF/90J3AhDBSvMx+pXzVRJZEv3vmWocA==" saltValue="M/TXMjn4eHd+9U3ZqpZJ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A58" zoomScale="70" zoomScaleNormal="70" zoomScaleSheetLayoutView="55" workbookViewId="0">
      <selection activeCell="AE44" sqref="AE4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0" spans="125:125" ht="13.5" hidden="1" customHeight="1" x14ac:dyDescent="0.15"/>
    <row r="121" spans="125:125" ht="13.5" hidden="1" customHeight="1" x14ac:dyDescent="0.15">
      <c r="DU121" s="291"/>
    </row>
  </sheetData>
  <sheetProtection algorithmName="SHA-512" hashValue="gyzRQtREcnC7z+XJdPYs2YoetSWyzqhR5f1h2VFOaaEjpJqD3FFtoIDOOkkkBxdC69b9Pw6H4FTLlYtz9LqcUA==" saltValue="4LsSjV4SAKaTXS+pPGgnL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A69" zoomScale="85" zoomScaleNormal="85" zoomScaleSheetLayoutView="55" workbookViewId="0">
      <selection activeCell="AE44" sqref="AE4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U1S2st9GkR7eDfuGQ48klYZeRcmYYNik653+U72ASybk4G09QJ4mo4Wyzue86XsxWAtZsNQumm8N+hn4HSEpAw==" saltValue="3KpoUAx29p1AKX5lDdYT6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election activeCell="AE44" sqref="AE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6" t="s">
        <v>3</v>
      </c>
      <c r="D47" s="1236"/>
      <c r="E47" s="1237"/>
      <c r="F47" s="11">
        <v>16.399999999999999</v>
      </c>
      <c r="G47" s="12">
        <v>18.3</v>
      </c>
      <c r="H47" s="12">
        <v>15.74</v>
      </c>
      <c r="I47" s="12">
        <v>14.25</v>
      </c>
      <c r="J47" s="13">
        <v>13.19</v>
      </c>
    </row>
    <row r="48" spans="2:10" ht="57.75" customHeight="1" x14ac:dyDescent="0.15">
      <c r="B48" s="14"/>
      <c r="C48" s="1238" t="s">
        <v>4</v>
      </c>
      <c r="D48" s="1238"/>
      <c r="E48" s="1239"/>
      <c r="F48" s="15">
        <v>4.21</v>
      </c>
      <c r="G48" s="16">
        <v>5.48</v>
      </c>
      <c r="H48" s="16">
        <v>1.1000000000000001</v>
      </c>
      <c r="I48" s="16">
        <v>4.8899999999999997</v>
      </c>
      <c r="J48" s="17">
        <v>4.2</v>
      </c>
    </row>
    <row r="49" spans="2:10" ht="57.75" customHeight="1" thickBot="1" x14ac:dyDescent="0.2">
      <c r="B49" s="18"/>
      <c r="C49" s="1240" t="s">
        <v>5</v>
      </c>
      <c r="D49" s="1240"/>
      <c r="E49" s="1241"/>
      <c r="F49" s="19">
        <v>4.13</v>
      </c>
      <c r="G49" s="20">
        <v>3.57</v>
      </c>
      <c r="H49" s="20" t="s">
        <v>548</v>
      </c>
      <c r="I49" s="20">
        <v>3.14</v>
      </c>
      <c r="J49" s="21" t="s">
        <v>549</v>
      </c>
    </row>
    <row r="50" spans="2:10" ht="13.5" customHeight="1" x14ac:dyDescent="0.15"/>
  </sheetData>
  <sheetProtection algorithmName="SHA-512" hashValue="DghdRiKbgh0biS7k4MfOu7rxLt3NvGdw7OS0g7C+4qS0DAUeNI3N414FIBKm8cLYsAocnVIEGUZ9IOrhhwVhbw==" saltValue="i4mfSz6enSztzlcAHzmH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2021-03-04T05:58:48Z</cp:lastPrinted>
  <dcterms:created xsi:type="dcterms:W3CDTF">2021-02-05T05:16:39Z</dcterms:created>
  <dcterms:modified xsi:type="dcterms:W3CDTF">2021-12-06T00:17:41Z</dcterms:modified>
  <cp:category/>
</cp:coreProperties>
</file>