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S-WXL4B1\市町村課_NewTera\06財政班\02一般財政ライン\018　財政状況資料集（R3）\01-3   R1公会計分(R3年度9月に伊東が作成)\03 市町村→県\19_金武町☆\"/>
    </mc:Choice>
  </mc:AlternateContent>
  <bookViews>
    <workbookView xWindow="0" yWindow="0" windowWidth="12150" windowHeight="379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4" i="10" l="1"/>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W35" i="10"/>
  <c r="BW36" i="10" s="1"/>
  <c r="BW37" i="10" s="1"/>
  <c r="BW38" i="10" s="1"/>
  <c r="BW39" i="10" s="1"/>
  <c r="BW40" i="10" s="1"/>
  <c r="BW41" i="10" s="1"/>
  <c r="BW42" i="10" s="1"/>
  <c r="BW43" i="10" s="1"/>
  <c r="BE35" i="10"/>
  <c r="AM35" i="10"/>
  <c r="CO34" i="10"/>
  <c r="BW34" i="10"/>
  <c r="C34" i="10"/>
  <c r="C35" i="10" s="1"/>
  <c r="BE34" i="10" l="1"/>
  <c r="U34" i="10"/>
  <c r="U35" i="10" s="1"/>
  <c r="AM34"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<sst xmlns="http://schemas.openxmlformats.org/spreadsheetml/2006/main" count="1131" uniqueCount="608">
  <si>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</si>
  <si>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</si>
  <si>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</si>
  <si>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</si>
  <si>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</si>
  <si>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</si>
  <si>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</si>
  <si>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</si>
  <si>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</si>
  <si>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</si>
  <si>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</si>
  <si>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</si>
  <si>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</si>
  <si>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</si>
  <si>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</si>
  <si>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</si>
  <si>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</si>
  <si>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</si>
  <si>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</si>
  <si>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</si>
  <si>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</si>
  <si>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</si>
  <si>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</si>
  <si>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</si>
  <si>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</si>
  <si>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</si>
  <si>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</si>
  <si>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</si>
  <si>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</si>
  <si>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</si>
  <si>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</si>
  <si>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</si>
  <si>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</si>
  <si>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</si>
  <si>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</si>
  <si>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</si>
  <si>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</si>
  <si>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</si>
  <si>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</si>
  <si>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</si>
  <si>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</si>
  <si>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</si>
  <si>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</si>
  <si>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</si>
  <si>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</si>
  <si>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</si>
  <si>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</si>
  <si>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</si>
  <si>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</si>
  <si>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</si>
  <si>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</si>
  <si>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</si>
  <si>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</si>
  <si>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</si>
  <si>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</si>
  <si>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</si>
  <si>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</si>
  <si>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</si>
  <si>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</si>
  <si>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</si>
  <si>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</si>
  <si>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</si>
  <si>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</si>
  <si>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</si>
  <si>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</si>
  <si>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</si>
  <si>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</si>
  <si>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</si>
  <si>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</si>
  <si>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</si>
  <si>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</si>
  <si>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</si>
  <si>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</si>
  <si>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</si>
  <si>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</si>
  <si>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</si>
  <si>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</si>
  <si>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</si>
  <si>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</si>
  <si>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</si>
  <si>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</si>
  <si>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</si>
  <si>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</si>
  <si>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</si>
  <si>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</si>
  <si>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Ⅲ－２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</si>
  <si>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</si>
  <si>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</si>
  <si>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</si>
  <si>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</si>
  <si>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</si>
  <si>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</si>
  <si>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</si>
  <si>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</si>
  <si>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</si>
  <si>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</si>
  <si>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</si>
  <si>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</si>
  <si>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金武町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</si>
  <si>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</si>
  <si>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</si>
  <si>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</si>
  <si>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</si>
  <si>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</si>
  <si>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</si>
  <si>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</si>
  <si>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</si>
  <si>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</si>
  <si>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</si>
  <si>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</si>
  <si>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</si>
  <si>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</si>
  <si>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</si>
  <si>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</si>
  <si>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</si>
  <si>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</si>
  <si>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</si>
  <si>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</si>
  <si>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</si>
  <si>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</si>
  <si>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</si>
  <si>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</si>
  <si>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</si>
  <si>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</si>
  <si>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</si>
  <si>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1.5</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</si>
  <si>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</si>
  <si>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</si>
  <si>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</si>
  <si>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</si>
  <si>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</si>
  <si>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</si>
  <si>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</si>
  <si>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</si>
  <si>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</si>
  <si>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</si>
  <si>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</si>
  <si>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</si>
  <si>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</si>
  <si>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</si>
  <si>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</si>
  <si>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</si>
  <si>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</si>
  <si>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</si>
  <si>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</si>
  <si>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</si>
  <si>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</si>
  <si>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</si>
  <si>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</si>
  <si>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</si>
  <si>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</si>
  <si>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</si>
  <si>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</si>
  <si>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25"/>
  </si>
  <si>
    <t>うち日本人(％)</t>
    <phoneticPr fontId="5"/>
  </si>
  <si>
    <t>-1.0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</si>
  <si>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</si>
  <si>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</si>
  <si>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</si>
  <si>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</si>
  <si>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</si>
  <si>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</si>
  <si>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</si>
  <si>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</si>
  <si>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</si>
  <si>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</si>
  <si>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</si>
  <si>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</si>
  <si>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</si>
  <si>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</si>
  <si>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</si>
  <si>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</si>
  <si>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</si>
  <si>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</si>
  <si>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</si>
  <si>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</si>
  <si>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</si>
  <si>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</si>
  <si>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</si>
  <si>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</si>
  <si>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</si>
  <si>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</si>
  <si>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</si>
  <si>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</si>
  <si>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</si>
  <si>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</si>
  <si>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</si>
  <si>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</si>
  <si>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</si>
  <si>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</si>
  <si>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</si>
  <si>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</si>
  <si>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</si>
  <si>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</si>
  <si>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</si>
  <si>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</si>
  <si>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</si>
  <si>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</si>
  <si>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</si>
  <si>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</si>
  <si>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</si>
  <si>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</si>
  <si>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</si>
  <si>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</si>
  <si>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</si>
  <si>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</si>
  <si>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</si>
  <si>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</si>
  <si>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</si>
  <si>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</si>
  <si>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</si>
  <si>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</si>
  <si>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</si>
  <si>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沖縄県金武町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</si>
  <si>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</si>
  <si>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</si>
  <si>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</si>
  <si>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</si>
  <si>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</si>
  <si>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</si>
  <si>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</si>
  <si>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</si>
  <si>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</si>
  <si>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</si>
  <si>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</si>
  <si>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</si>
  <si>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</si>
  <si>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</si>
  <si>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</si>
  <si>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</si>
  <si>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</si>
  <si>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</si>
  <si>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</si>
  <si>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</si>
  <si>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</si>
  <si>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</si>
  <si>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</si>
  <si>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</si>
  <si>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</si>
  <si>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</si>
  <si>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</si>
  <si>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</si>
  <si>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</si>
  <si>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</si>
  <si>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</si>
  <si>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</si>
  <si>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</si>
  <si>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</si>
  <si>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</si>
  <si>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</si>
  <si>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</si>
  <si>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</si>
  <si>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</si>
  <si>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</si>
  <si>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</si>
  <si>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</si>
  <si>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</si>
  <si>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</si>
  <si>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</si>
  <si>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</si>
  <si>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</si>
  <si>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</si>
  <si>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</si>
  <si>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</si>
  <si>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</si>
  <si>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</si>
  <si>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</si>
  <si>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</si>
  <si>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</si>
  <si>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</si>
  <si>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</si>
  <si>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</si>
  <si>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</si>
  <si>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</si>
  <si>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</si>
  <si>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</si>
  <si>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</si>
  <si>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</si>
  <si>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</si>
  <si>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</si>
  <si>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</si>
  <si>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</si>
  <si>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</si>
  <si>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</si>
  <si>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</si>
  <si>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</si>
  <si>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</si>
  <si>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</si>
  <si>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</si>
  <si>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</si>
  <si>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</si>
  <si>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</si>
  <si>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</si>
  <si>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</si>
  <si>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</si>
  <si>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</si>
  <si>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</si>
  <si>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</si>
  <si>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</si>
  <si>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</si>
  <si>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</si>
  <si>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</si>
  <si>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</si>
  <si>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</si>
  <si>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</si>
  <si>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</si>
  <si>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</si>
  <si>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</si>
  <si>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</si>
  <si>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</si>
  <si>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</si>
  <si>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</si>
  <si>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</si>
  <si>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</si>
  <si>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</si>
  <si>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</si>
  <si>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</si>
  <si>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</si>
  <si>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</si>
  <si>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</si>
  <si>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</si>
  <si>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</si>
  <si>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</si>
  <si>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</si>
  <si>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</si>
  <si>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</si>
  <si>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</si>
  <si>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</si>
  <si>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</si>
  <si>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</si>
  <si>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</si>
  <si>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</si>
  <si>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</si>
  <si>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</si>
  <si>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</si>
  <si>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</si>
  <si>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</si>
  <si>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</si>
  <si>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</si>
  <si>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</si>
  <si>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</si>
  <si>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</si>
  <si>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</si>
  <si>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</si>
  <si>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</si>
  <si>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</si>
  <si>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</si>
  <si>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</si>
  <si>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</si>
  <si>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</si>
  <si>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</si>
  <si>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</si>
  <si>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</si>
  <si>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</si>
  <si>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</si>
  <si>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</si>
  <si>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</si>
  <si>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</si>
  <si>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</si>
  <si>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</si>
  <si>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</si>
  <si>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</si>
  <si>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</si>
  <si>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</si>
  <si>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</si>
  <si>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</si>
  <si>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</si>
  <si>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沖縄県金武町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</si>
  <si>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</si>
  <si>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</si>
  <si>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</si>
  <si>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</si>
  <si>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</si>
  <si>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</si>
  <si>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</si>
  <si>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</si>
  <si>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</si>
  <si>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</si>
  <si>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</si>
  <si>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</si>
  <si>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</si>
  <si>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</si>
  <si>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</si>
  <si>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</si>
  <si>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</si>
  <si>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</si>
  <si>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</si>
  <si>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</si>
  <si>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有線放送電話事業特別会計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</si>
  <si>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</si>
  <si>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</si>
  <si>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</si>
  <si>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</si>
  <si>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</si>
  <si>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</si>
  <si>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</si>
  <si>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</si>
  <si>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</si>
  <si>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</si>
  <si>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</si>
  <si>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</si>
  <si>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</si>
  <si>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</si>
  <si>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</si>
  <si>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後期高齢者医療特別会計</t>
    <phoneticPr fontId="5"/>
  </si>
  <si>
    <t>金武町水道事業会計</t>
    <phoneticPr fontId="5"/>
  </si>
  <si>
    <t>法適用企業</t>
    <phoneticPr fontId="5"/>
  </si>
  <si>
    <t>金武町下水道事業特別会計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</si>
  <si>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</si>
  <si>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</si>
  <si>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</si>
  <si>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</si>
  <si>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</si>
  <si>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</si>
  <si>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</si>
  <si>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</si>
  <si>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</si>
  <si>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</si>
  <si>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</si>
  <si>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</si>
  <si>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</si>
  <si>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</si>
  <si>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</si>
  <si>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</si>
  <si>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</si>
  <si>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</si>
  <si>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</si>
  <si>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</si>
  <si>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</si>
  <si>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</si>
  <si>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</si>
  <si>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</si>
  <si>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</si>
  <si>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</si>
  <si>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</si>
  <si>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</si>
  <si>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</si>
  <si>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</si>
  <si>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</si>
  <si>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</si>
  <si>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</si>
  <si>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</si>
  <si>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</si>
  <si>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</si>
  <si>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</si>
  <si>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</si>
  <si>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</si>
  <si>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</si>
  <si>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</si>
  <si>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</si>
  <si>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</si>
  <si>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</si>
  <si>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</si>
  <si>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</si>
  <si>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</si>
  <si>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</si>
  <si>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</si>
  <si>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</si>
  <si>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</si>
  <si>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</si>
  <si>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</si>
  <si>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</si>
  <si>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</si>
  <si>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</si>
  <si>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t>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</si>
  <si>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</si>
  <si>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</si>
  <si>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</si>
  <si>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</si>
  <si>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</si>
  <si>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</si>
  <si>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</si>
  <si>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</si>
  <si>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</si>
  <si>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下水道事業特別会計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</si>
  <si>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</si>
  <si>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</si>
  <si>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(Ｆ)</t>
    <phoneticPr fontId="5"/>
  </si>
  <si>
    <t>国民健康保険事業特別会計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</si>
  <si>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</si>
  <si>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</si>
  <si>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</si>
  <si>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</si>
  <si>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</si>
  <si>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</si>
  <si>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</si>
  <si>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</si>
  <si>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</si>
  <si>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</si>
  <si>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</si>
  <si>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</si>
  <si>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</si>
  <si>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</si>
  <si>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</si>
  <si>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</si>
  <si>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</si>
  <si>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</si>
  <si>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</si>
  <si>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</si>
  <si>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</si>
  <si>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</si>
  <si>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</si>
  <si>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</si>
  <si>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</si>
  <si>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</si>
  <si>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</si>
  <si>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</si>
  <si>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</si>
  <si>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</si>
  <si>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</si>
  <si>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</si>
  <si>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</si>
  <si>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</si>
  <si>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</si>
  <si>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</si>
  <si>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</si>
  <si>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</si>
  <si>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</si>
  <si>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</si>
  <si>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</si>
  <si>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</si>
  <si>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</si>
  <si>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</si>
  <si>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</si>
  <si>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</si>
  <si>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</si>
  <si>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</si>
  <si>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</si>
  <si>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</si>
  <si>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</si>
  <si>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</si>
  <si>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</si>
  <si>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</si>
  <si>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</si>
  <si>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</si>
  <si>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</si>
  <si>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</si>
  <si>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</si>
  <si>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</si>
  <si>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</si>
  <si>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</si>
  <si>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</si>
  <si>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</si>
  <si>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</si>
  <si>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</si>
  <si>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</si>
  <si>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</si>
  <si>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</si>
  <si>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</si>
  <si>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</si>
  <si>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</si>
  <si>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</si>
  <si>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</si>
  <si>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</si>
  <si>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</si>
  <si>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</si>
  <si>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</si>
  <si>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</si>
  <si>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</si>
  <si>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</si>
  <si>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</si>
  <si>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</si>
  <si>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</si>
  <si>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1.37</t>
  </si>
  <si>
    <t>▲ 10.73</t>
  </si>
  <si>
    <t>▲ 4.11</t>
  </si>
  <si>
    <t>▲ 5.03</t>
  </si>
  <si>
    <t>金武町水道事業会計</t>
  </si>
  <si>
    <t>一般会計</t>
  </si>
  <si>
    <t>国民健康保険事業特別会計</t>
  </si>
  <si>
    <t>有線放送電話事業特別会計</t>
  </si>
  <si>
    <t>金武町下水道事業特別会計</t>
  </si>
  <si>
    <t>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</si>
  <si>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</si>
  <si>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</si>
  <si>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</si>
  <si>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</si>
  <si>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</si>
  <si>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</si>
  <si>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</si>
  <si>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</si>
  <si>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 xml:space="preserve">公共公用施設等整備基金						</t>
    <phoneticPr fontId="5"/>
  </si>
  <si>
    <t>軍用地跡地利用整備基金</t>
    <phoneticPr fontId="5"/>
  </si>
  <si>
    <t>水源地域振興基金</t>
    <phoneticPr fontId="5"/>
  </si>
  <si>
    <t>再編交付金基金</t>
    <phoneticPr fontId="5"/>
  </si>
  <si>
    <t>ふるさと創生基金</t>
    <phoneticPr fontId="5"/>
  </si>
  <si>
    <t>金武地区消防衛生組合</t>
    <rPh sb="0" eb="2">
      <t>キン</t>
    </rPh>
    <rPh sb="2" eb="4">
      <t>チク</t>
    </rPh>
    <rPh sb="4" eb="6">
      <t>ショウボウ</t>
    </rPh>
    <rPh sb="6" eb="8">
      <t>エイセイ</t>
    </rPh>
    <rPh sb="8" eb="10">
      <t>クミアイ</t>
    </rPh>
    <phoneticPr fontId="2"/>
  </si>
  <si>
    <t>沖縄県市町村総合事務組合</t>
    <rPh sb="0" eb="3">
      <t>オキナワケン</t>
    </rPh>
    <rPh sb="3" eb="6">
      <t>シチョウソン</t>
    </rPh>
    <rPh sb="6" eb="8">
      <t>ソウゴウ</t>
    </rPh>
    <rPh sb="8" eb="10">
      <t>ジム</t>
    </rPh>
    <rPh sb="10" eb="12">
      <t>クミアイ</t>
    </rPh>
    <phoneticPr fontId="2"/>
  </si>
  <si>
    <t>沖縄県介護保険広域連合（一般会計）</t>
    <rPh sb="0" eb="3">
      <t>オキナワケン</t>
    </rPh>
    <rPh sb="3" eb="5">
      <t>カイゴ</t>
    </rPh>
    <rPh sb="5" eb="7">
      <t>ホケン</t>
    </rPh>
    <rPh sb="7" eb="9">
      <t>コウイキ</t>
    </rPh>
    <rPh sb="9" eb="11">
      <t>レンゴウ</t>
    </rPh>
    <rPh sb="12" eb="14">
      <t>イッパン</t>
    </rPh>
    <rPh sb="14" eb="16">
      <t>カイケイ</t>
    </rPh>
    <phoneticPr fontId="2"/>
  </si>
  <si>
    <t>沖縄県介護保険広域連合（特別会計）</t>
    <rPh sb="0" eb="3">
      <t>オキナワケン</t>
    </rPh>
    <rPh sb="3" eb="5">
      <t>カイゴ</t>
    </rPh>
    <rPh sb="5" eb="7">
      <t>ホケン</t>
    </rPh>
    <rPh sb="7" eb="9">
      <t>コウイキ</t>
    </rPh>
    <rPh sb="9" eb="11">
      <t>レンゴウ</t>
    </rPh>
    <rPh sb="12" eb="14">
      <t>トクベツ</t>
    </rPh>
    <rPh sb="14" eb="16">
      <t>カイケイ</t>
    </rPh>
    <phoneticPr fontId="2"/>
  </si>
  <si>
    <t>沖縄県後期高齢者医療広域連合（一般会計）</t>
    <rPh sb="15" eb="17">
      <t>イッパン</t>
    </rPh>
    <rPh sb="17" eb="19">
      <t>カイケイ</t>
    </rPh>
    <phoneticPr fontId="2"/>
  </si>
  <si>
    <t>沖縄県後期高齢者医療広域連合（特別会計）</t>
    <rPh sb="15" eb="17">
      <t>トクベツ</t>
    </rPh>
    <rPh sb="17" eb="19">
      <t>カイケイ</t>
    </rPh>
    <phoneticPr fontId="2"/>
  </si>
  <si>
    <t>沖縄県市町村自治会館管理組合</t>
  </si>
  <si>
    <t>沖縄県町村交通災害共済組合</t>
  </si>
  <si>
    <t>北部広域市町村圏事務組合（一般会計）</t>
    <rPh sb="0" eb="2">
      <t>ホクブ</t>
    </rPh>
    <rPh sb="2" eb="4">
      <t>コウイキ</t>
    </rPh>
    <rPh sb="4" eb="7">
      <t>シチョウソン</t>
    </rPh>
    <rPh sb="7" eb="8">
      <t>ケン</t>
    </rPh>
    <rPh sb="8" eb="10">
      <t>ジム</t>
    </rPh>
    <rPh sb="10" eb="12">
      <t>クミアイ</t>
    </rPh>
    <rPh sb="13" eb="15">
      <t>イッパン</t>
    </rPh>
    <rPh sb="15" eb="17">
      <t>カイケイ</t>
    </rPh>
    <phoneticPr fontId="2"/>
  </si>
  <si>
    <t>北部広域市町村圏事務組合（特別会計）</t>
    <rPh sb="0" eb="2">
      <t>ホクブ</t>
    </rPh>
    <rPh sb="2" eb="4">
      <t>コウイキ</t>
    </rPh>
    <rPh sb="4" eb="7">
      <t>シチョウソン</t>
    </rPh>
    <rPh sb="7" eb="8">
      <t>ケン</t>
    </rPh>
    <rPh sb="8" eb="10">
      <t>ジム</t>
    </rPh>
    <rPh sb="10" eb="12">
      <t>クミアイ</t>
    </rPh>
    <rPh sb="13" eb="15">
      <t>トクベツ</t>
    </rPh>
    <rPh sb="15" eb="17">
      <t>カイケイ</t>
    </rPh>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</si>
  <si>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</si>
  <si>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</si>
  <si>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</si>
  <si>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</si>
  <si>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</si>
  <si>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地方債の残高を圧縮するため新規発行債を抑えるようにしている他、臨時財政対策債等より有利な条件の起債制度を利用している。また、沖縄振興特別推進交付金等の補助金の活用を行っている。今後も補助金の活用を積極的に行い、将来負担比率、実質公債費比率の抑制に努める。</t>
    <rPh sb="0" eb="3">
      <t>チホウサイ</t>
    </rPh>
    <rPh sb="4" eb="6">
      <t>ザンダカ</t>
    </rPh>
    <rPh sb="7" eb="9">
      <t>アッシュク</t>
    </rPh>
    <rPh sb="13" eb="15">
      <t>シンキ</t>
    </rPh>
    <rPh sb="15" eb="17">
      <t>ハッコウ</t>
    </rPh>
    <rPh sb="17" eb="18">
      <t>サイ</t>
    </rPh>
    <rPh sb="19" eb="20">
      <t>オサ</t>
    </rPh>
    <rPh sb="29" eb="30">
      <t>ホカ</t>
    </rPh>
    <rPh sb="31" eb="39">
      <t>リンジザイセイタイサクサイトウ</t>
    </rPh>
    <rPh sb="41" eb="43">
      <t>ユウリ</t>
    </rPh>
    <rPh sb="44" eb="46">
      <t>ジョウケン</t>
    </rPh>
    <rPh sb="47" eb="51">
      <t>キサイセイド</t>
    </rPh>
    <rPh sb="52" eb="54">
      <t>リヨウ</t>
    </rPh>
    <rPh sb="62" eb="64">
      <t>オキナワ</t>
    </rPh>
    <rPh sb="64" eb="66">
      <t>シンコウ</t>
    </rPh>
    <rPh sb="66" eb="68">
      <t>トクベツ</t>
    </rPh>
    <rPh sb="68" eb="70">
      <t>スイシン</t>
    </rPh>
    <rPh sb="70" eb="73">
      <t>コウフキン</t>
    </rPh>
    <rPh sb="73" eb="74">
      <t>トウ</t>
    </rPh>
    <rPh sb="75" eb="78">
      <t>ホジョキン</t>
    </rPh>
    <rPh sb="79" eb="81">
      <t>カツヨウ</t>
    </rPh>
    <rPh sb="82" eb="83">
      <t>オコナ</t>
    </rPh>
    <rPh sb="88" eb="90">
      <t>コンゴ</t>
    </rPh>
    <rPh sb="91" eb="94">
      <t>ホジョキン</t>
    </rPh>
    <rPh sb="95" eb="97">
      <t>カツヨウ</t>
    </rPh>
    <rPh sb="98" eb="100">
      <t>セッキョク</t>
    </rPh>
    <rPh sb="100" eb="101">
      <t>テキ</t>
    </rPh>
    <rPh sb="102" eb="103">
      <t>オコナ</t>
    </rPh>
    <rPh sb="105" eb="107">
      <t>ショウライ</t>
    </rPh>
    <rPh sb="107" eb="109">
      <t>フタン</t>
    </rPh>
    <rPh sb="109" eb="111">
      <t>ヒリツ</t>
    </rPh>
    <rPh sb="112" eb="114">
      <t>ジッシツ</t>
    </rPh>
    <rPh sb="114" eb="116">
      <t>コウサイ</t>
    </rPh>
    <rPh sb="116" eb="117">
      <t>ヒ</t>
    </rPh>
    <rPh sb="117" eb="119">
      <t>ヒリツ</t>
    </rPh>
    <rPh sb="120" eb="122">
      <t>ヨクセイ</t>
    </rPh>
    <rPh sb="123" eb="124">
      <t>ツト</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</si>
  <si>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</si>
  <si>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</si>
  <si>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</si>
  <si>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r>
      <t>これまでは地方債の新規発行は臨時財政対策債のみで償還に努めてきた。そのため地方債残高は減少傾向しており将来負担比率の値はゼロになっている。有形固定資産減価償却率は類似団体の平均以下であ</t>
    </r>
    <r>
      <rPr>
        <sz val="11"/>
        <rFont val="ＭＳ Ｐゴシック"/>
        <family val="3"/>
        <charset val="128"/>
      </rPr>
      <t>るが、本指標が高い水準にある建物も複数あることから、個別施設計画を通して老朽化対策等にも積極的に取り</t>
    </r>
    <r>
      <rPr>
        <sz val="11"/>
        <color indexed="8"/>
        <rFont val="ＭＳ Ｐゴシック"/>
        <family val="3"/>
        <charset val="128"/>
      </rPr>
      <t>組む。</t>
    </r>
    <rPh sb="109" eb="111">
      <t>フクスウ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</si>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</sst>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6"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0" fontId="16"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xf numFmtId="0" fontId="1" fillId="0" borderId="41" xfId="16" applyFont="1" applyBorder="1" applyAlignment="1" applyProtection="1">
      <alignment horizontal="left" vertical="top" wrapText="1"/>
      <protection locked="0"/>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75972</c:v>
                </c:pt>
                <c:pt idx="1">
                  <c:v>79466</c:v>
                </c:pt>
                <c:pt idx="2">
                  <c:v>90072</c:v>
                </c:pt>
                <c:pt idx="3">
                  <c:v>88328</c:v>
                </c:pt>
                <c:pt idx="4">
                  <c:v>103390</c:v>
                </c:pt>
              </c:numCache>
            </c:numRef>
          </c:val>
          <c:smooth val="0"/>
          <c:extLst>
            <c:ext xmlns:c16="http://schemas.microsoft.com/office/drawing/2014/chart" uri="{C3380CC4-5D6E-409C-BE32-E72D297353CC}">
              <c16:uniqueId val="{00000000-6B71-46C9-B014-EF88B9A56DC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276896</c:v>
                </c:pt>
                <c:pt idx="1">
                  <c:v>144968</c:v>
                </c:pt>
                <c:pt idx="2">
                  <c:v>104251</c:v>
                </c:pt>
                <c:pt idx="3">
                  <c:v>94041</c:v>
                </c:pt>
                <c:pt idx="4">
                  <c:v>185876</c:v>
                </c:pt>
              </c:numCache>
            </c:numRef>
          </c:val>
          <c:smooth val="0"/>
          <c:extLst>
            <c:ext xmlns:c16="http://schemas.microsoft.com/office/drawing/2014/chart" uri="{C3380CC4-5D6E-409C-BE32-E72D297353CC}">
              <c16:uniqueId val="{00000001-6B71-46C9-B014-EF88B9A56DC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8.23</c:v>
                </c:pt>
                <c:pt idx="1">
                  <c:v>2.17</c:v>
                </c:pt>
                <c:pt idx="2">
                  <c:v>6.66</c:v>
                </c:pt>
                <c:pt idx="3">
                  <c:v>5.55</c:v>
                </c:pt>
                <c:pt idx="4">
                  <c:v>6.59</c:v>
                </c:pt>
              </c:numCache>
            </c:numRef>
          </c:val>
          <c:extLst>
            <c:ext xmlns:c16="http://schemas.microsoft.com/office/drawing/2014/chart" uri="{C3380CC4-5D6E-409C-BE32-E72D297353CC}">
              <c16:uniqueId val="{00000000-03DC-4827-BD9F-F0E0A851AF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13.89</c:v>
                </c:pt>
                <c:pt idx="1">
                  <c:v>17.559999999999999</c:v>
                </c:pt>
                <c:pt idx="2">
                  <c:v>19.2</c:v>
                </c:pt>
                <c:pt idx="3">
                  <c:v>22.46</c:v>
                </c:pt>
                <c:pt idx="4">
                  <c:v>21.58</c:v>
                </c:pt>
              </c:numCache>
            </c:numRef>
          </c:val>
          <c:extLst>
            <c:ext xmlns:c16="http://schemas.microsoft.com/office/drawing/2014/chart" uri="{C3380CC4-5D6E-409C-BE32-E72D297353CC}">
              <c16:uniqueId val="{00000001-03DC-4827-BD9F-F0E0A851AF4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-1.37</c:v>
                </c:pt>
                <c:pt idx="1">
                  <c:v>-10.73</c:v>
                </c:pt>
                <c:pt idx="2">
                  <c:v>4.38</c:v>
                </c:pt>
                <c:pt idx="3">
                  <c:v>-4.1100000000000003</c:v>
                </c:pt>
                <c:pt idx="4">
                  <c:v>-5.03</c:v>
                </c:pt>
              </c:numCache>
            </c:numRef>
          </c:val>
          <c:smooth val="0"/>
          <c:extLst>
            <c:ext xmlns:c16="http://schemas.microsoft.com/office/drawing/2014/chart" uri="{C3380CC4-5D6E-409C-BE32-E72D297353CC}">
              <c16:uniqueId val="{00000002-03DC-4827-BD9F-F0E0A851AF4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670B-4E68-84A1-C8AAFDCC053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70B-4E68-84A1-C8AAFDCC0532}"/>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670B-4E68-84A1-C8AAFDCC0532}"/>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670B-4E68-84A1-C8AAFDCC0532}"/>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0.01</c:v>
                </c:pt>
                <c:pt idx="2">
                  <c:v>#N/A</c:v>
                </c:pt>
                <c:pt idx="3">
                  <c:v>0</c:v>
                </c:pt>
                <c:pt idx="4">
                  <c:v>#N/A</c:v>
                </c:pt>
                <c:pt idx="5">
                  <c:v>0.01</c:v>
                </c:pt>
                <c:pt idx="6">
                  <c:v>#N/A</c:v>
                </c:pt>
                <c:pt idx="7">
                  <c:v>0</c:v>
                </c:pt>
                <c:pt idx="8">
                  <c:v>#N/A</c:v>
                </c:pt>
                <c:pt idx="9">
                  <c:v>0.01</c:v>
                </c:pt>
              </c:numCache>
            </c:numRef>
          </c:val>
          <c:extLst>
            <c:ext xmlns:c16="http://schemas.microsoft.com/office/drawing/2014/chart" uri="{C3380CC4-5D6E-409C-BE32-E72D297353CC}">
              <c16:uniqueId val="{00000004-670B-4E68-84A1-C8AAFDCC0532}"/>
            </c:ext>
          </c:extLst>
        </c:ser>
        <c:ser>
          <c:idx val="5"/>
          <c:order val="5"/>
          <c:tx>
            <c:strRef>
              <c:f>データシート!$A$32</c:f>
              <c:strCache>
                <c:ptCount val="1"/>
                <c:pt idx="0">
                  <c:v>金武町下水道事業特別会計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2.41</c:v>
                </c:pt>
                <c:pt idx="2">
                  <c:v>#N/A</c:v>
                </c:pt>
                <c:pt idx="3">
                  <c:v>2.92</c:v>
                </c:pt>
                <c:pt idx="4">
                  <c:v>#N/A</c:v>
                </c:pt>
                <c:pt idx="5">
                  <c:v>0.08</c:v>
                </c:pt>
                <c:pt idx="6">
                  <c:v>#N/A</c:v>
                </c:pt>
                <c:pt idx="7">
                  <c:v>0.08</c:v>
                </c:pt>
                <c:pt idx="8">
                  <c:v>#N/A</c:v>
                </c:pt>
                <c:pt idx="9">
                  <c:v>7.0000000000000007E-2</c:v>
                </c:pt>
              </c:numCache>
            </c:numRef>
          </c:val>
          <c:extLst>
            <c:ext xmlns:c16="http://schemas.microsoft.com/office/drawing/2014/chart" uri="{C3380CC4-5D6E-409C-BE32-E72D297353CC}">
              <c16:uniqueId val="{00000005-670B-4E68-84A1-C8AAFDCC0532}"/>
            </c:ext>
          </c:extLst>
        </c:ser>
        <c:ser>
          <c:idx val="6"/>
          <c:order val="6"/>
          <c:tx>
            <c:strRef>
              <c:f>データシート!$A$33</c:f>
              <c:strCache>
                <c:ptCount val="1"/>
                <c:pt idx="0">
                  <c:v>有線放送電話事業特別会計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0.11</c:v>
                </c:pt>
                <c:pt idx="2">
                  <c:v>#N/A</c:v>
                </c:pt>
                <c:pt idx="3">
                  <c:v>0.05</c:v>
                </c:pt>
                <c:pt idx="4">
                  <c:v>#N/A</c:v>
                </c:pt>
                <c:pt idx="5">
                  <c:v>0.1</c:v>
                </c:pt>
                <c:pt idx="6">
                  <c:v>#N/A</c:v>
                </c:pt>
                <c:pt idx="7">
                  <c:v>0.03</c:v>
                </c:pt>
                <c:pt idx="8">
                  <c:v>#N/A</c:v>
                </c:pt>
                <c:pt idx="9">
                  <c:v>0.09</c:v>
                </c:pt>
              </c:numCache>
            </c:numRef>
          </c:val>
          <c:extLst>
            <c:ext xmlns:c16="http://schemas.microsoft.com/office/drawing/2014/chart" uri="{C3380CC4-5D6E-409C-BE32-E72D297353CC}">
              <c16:uniqueId val="{00000006-670B-4E68-84A1-C8AAFDCC0532}"/>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2.9</c:v>
                </c:pt>
                <c:pt idx="2">
                  <c:v>#N/A</c:v>
                </c:pt>
                <c:pt idx="3">
                  <c:v>1.27</c:v>
                </c:pt>
                <c:pt idx="4">
                  <c:v>#N/A</c:v>
                </c:pt>
                <c:pt idx="5">
                  <c:v>1.55</c:v>
                </c:pt>
                <c:pt idx="6">
                  <c:v>#N/A</c:v>
                </c:pt>
                <c:pt idx="7">
                  <c:v>0.63</c:v>
                </c:pt>
                <c:pt idx="8">
                  <c:v>#N/A</c:v>
                </c:pt>
                <c:pt idx="9">
                  <c:v>1.06</c:v>
                </c:pt>
              </c:numCache>
            </c:numRef>
          </c:val>
          <c:extLst>
            <c:ext xmlns:c16="http://schemas.microsoft.com/office/drawing/2014/chart" uri="{C3380CC4-5D6E-409C-BE32-E72D297353CC}">
              <c16:uniqueId val="{00000007-670B-4E68-84A1-C8AAFDCC0532}"/>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8.1199999999999992</c:v>
                </c:pt>
                <c:pt idx="2">
                  <c:v>#N/A</c:v>
                </c:pt>
                <c:pt idx="3">
                  <c:v>2.11</c:v>
                </c:pt>
                <c:pt idx="4">
                  <c:v>#N/A</c:v>
                </c:pt>
                <c:pt idx="5">
                  <c:v>6.56</c:v>
                </c:pt>
                <c:pt idx="6">
                  <c:v>#N/A</c:v>
                </c:pt>
                <c:pt idx="7">
                  <c:v>5.51</c:v>
                </c:pt>
                <c:pt idx="8">
                  <c:v>#N/A</c:v>
                </c:pt>
                <c:pt idx="9">
                  <c:v>6.49</c:v>
                </c:pt>
              </c:numCache>
            </c:numRef>
          </c:val>
          <c:extLst>
            <c:ext xmlns:c16="http://schemas.microsoft.com/office/drawing/2014/chart" uri="{C3380CC4-5D6E-409C-BE32-E72D297353CC}">
              <c16:uniqueId val="{00000008-670B-4E68-84A1-C8AAFDCC0532}"/>
            </c:ext>
          </c:extLst>
        </c:ser>
        <c:ser>
          <c:idx val="9"/>
          <c:order val="9"/>
          <c:tx>
            <c:strRef>
              <c:f>データシート!$A$36</c:f>
              <c:strCache>
                <c:ptCount val="1"/>
                <c:pt idx="0">
                  <c:v>金武町水道事業会計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20.69</c:v>
                </c:pt>
                <c:pt idx="2">
                  <c:v>#N/A</c:v>
                </c:pt>
                <c:pt idx="3">
                  <c:v>17.38</c:v>
                </c:pt>
                <c:pt idx="4">
                  <c:v>#N/A</c:v>
                </c:pt>
                <c:pt idx="5">
                  <c:v>14.95</c:v>
                </c:pt>
                <c:pt idx="6">
                  <c:v>#N/A</c:v>
                </c:pt>
                <c:pt idx="7">
                  <c:v>13.3</c:v>
                </c:pt>
                <c:pt idx="8">
                  <c:v>#N/A</c:v>
                </c:pt>
                <c:pt idx="9">
                  <c:v>13.61</c:v>
                </c:pt>
              </c:numCache>
            </c:numRef>
          </c:val>
          <c:extLst>
            <c:ext xmlns:c16="http://schemas.microsoft.com/office/drawing/2014/chart" uri="{C3380CC4-5D6E-409C-BE32-E72D297353CC}">
              <c16:uniqueId val="{00000009-670B-4E68-84A1-C8AAFDCC053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271</c:v>
                </c:pt>
                <c:pt idx="5">
                  <c:v>270</c:v>
                </c:pt>
                <c:pt idx="8">
                  <c:v>275</c:v>
                </c:pt>
                <c:pt idx="11">
                  <c:v>268</c:v>
                </c:pt>
                <c:pt idx="14">
                  <c:v>264</c:v>
                </c:pt>
              </c:numCache>
            </c:numRef>
          </c:val>
          <c:extLst>
            <c:ext xmlns:c16="http://schemas.microsoft.com/office/drawing/2014/chart" uri="{C3380CC4-5D6E-409C-BE32-E72D297353CC}">
              <c16:uniqueId val="{00000000-73E9-457A-B38E-34D34CC48D1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1</c:v>
                </c:pt>
                <c:pt idx="3">
                  <c:v>0</c:v>
                </c:pt>
                <c:pt idx="6">
                  <c:v>0</c:v>
                </c:pt>
                <c:pt idx="9">
                  <c:v>0</c:v>
                </c:pt>
                <c:pt idx="12">
                  <c:v>0</c:v>
                </c:pt>
              </c:numCache>
            </c:numRef>
          </c:val>
          <c:extLst>
            <c:ext xmlns:c16="http://schemas.microsoft.com/office/drawing/2014/chart" uri="{C3380CC4-5D6E-409C-BE32-E72D297353CC}">
              <c16:uniqueId val="{00000001-73E9-457A-B38E-34D34CC48D1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73E9-457A-B38E-34D34CC48D1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11</c:v>
                </c:pt>
                <c:pt idx="3">
                  <c:v>6</c:v>
                </c:pt>
                <c:pt idx="6">
                  <c:v>11</c:v>
                </c:pt>
                <c:pt idx="9">
                  <c:v>9</c:v>
                </c:pt>
                <c:pt idx="12">
                  <c:v>32</c:v>
                </c:pt>
              </c:numCache>
            </c:numRef>
          </c:val>
          <c:extLst>
            <c:ext xmlns:c16="http://schemas.microsoft.com/office/drawing/2014/chart" uri="{C3380CC4-5D6E-409C-BE32-E72D297353CC}">
              <c16:uniqueId val="{00000003-73E9-457A-B38E-34D34CC48D1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c:v>
                </c:pt>
                <c:pt idx="3">
                  <c:v>1</c:v>
                </c:pt>
                <c:pt idx="6">
                  <c:v>1</c:v>
                </c:pt>
                <c:pt idx="9">
                  <c:v>1</c:v>
                </c:pt>
                <c:pt idx="12">
                  <c:v>1</c:v>
                </c:pt>
              </c:numCache>
            </c:numRef>
          </c:val>
          <c:extLst>
            <c:ext xmlns:c16="http://schemas.microsoft.com/office/drawing/2014/chart" uri="{C3380CC4-5D6E-409C-BE32-E72D297353CC}">
              <c16:uniqueId val="{00000004-73E9-457A-B38E-34D34CC48D1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3E9-457A-B38E-34D34CC48D1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3E9-457A-B38E-34D34CC48D1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430</c:v>
                </c:pt>
                <c:pt idx="3">
                  <c:v>441</c:v>
                </c:pt>
                <c:pt idx="6">
                  <c:v>403</c:v>
                </c:pt>
                <c:pt idx="9">
                  <c:v>398</c:v>
                </c:pt>
                <c:pt idx="12">
                  <c:v>390</c:v>
                </c:pt>
              </c:numCache>
            </c:numRef>
          </c:val>
          <c:extLst>
            <c:ext xmlns:c16="http://schemas.microsoft.com/office/drawing/2014/chart" uri="{C3380CC4-5D6E-409C-BE32-E72D297353CC}">
              <c16:uniqueId val="{00000007-73E9-457A-B38E-34D34CC48D1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172</c:v>
                </c:pt>
                <c:pt idx="2">
                  <c:v>#N/A</c:v>
                </c:pt>
                <c:pt idx="3">
                  <c:v>#N/A</c:v>
                </c:pt>
                <c:pt idx="4">
                  <c:v>178</c:v>
                </c:pt>
                <c:pt idx="5">
                  <c:v>#N/A</c:v>
                </c:pt>
                <c:pt idx="6">
                  <c:v>#N/A</c:v>
                </c:pt>
                <c:pt idx="7">
                  <c:v>140</c:v>
                </c:pt>
                <c:pt idx="8">
                  <c:v>#N/A</c:v>
                </c:pt>
                <c:pt idx="9">
                  <c:v>#N/A</c:v>
                </c:pt>
                <c:pt idx="10">
                  <c:v>140</c:v>
                </c:pt>
                <c:pt idx="11">
                  <c:v>#N/A</c:v>
                </c:pt>
                <c:pt idx="12">
                  <c:v>#N/A</c:v>
                </c:pt>
                <c:pt idx="13">
                  <c:v>159</c:v>
                </c:pt>
                <c:pt idx="14">
                  <c:v>#N/A</c:v>
                </c:pt>
              </c:numCache>
            </c:numRef>
          </c:val>
          <c:smooth val="0"/>
          <c:extLst>
            <c:ext xmlns:c16="http://schemas.microsoft.com/office/drawing/2014/chart" uri="{C3380CC4-5D6E-409C-BE32-E72D297353CC}">
              <c16:uniqueId val="{00000008-73E9-457A-B38E-34D34CC48D1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3076</c:v>
                </c:pt>
                <c:pt idx="5">
                  <c:v>3041</c:v>
                </c:pt>
                <c:pt idx="8">
                  <c:v>2973</c:v>
                </c:pt>
                <c:pt idx="11">
                  <c:v>3122</c:v>
                </c:pt>
                <c:pt idx="14">
                  <c:v>3278</c:v>
                </c:pt>
              </c:numCache>
            </c:numRef>
          </c:val>
          <c:extLst>
            <c:ext xmlns:c16="http://schemas.microsoft.com/office/drawing/2014/chart" uri="{C3380CC4-5D6E-409C-BE32-E72D297353CC}">
              <c16:uniqueId val="{00000000-482E-4FFE-B291-B2820A3F04C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91</c:v>
                </c:pt>
                <c:pt idx="5">
                  <c:v>68</c:v>
                </c:pt>
                <c:pt idx="8">
                  <c:v>47</c:v>
                </c:pt>
                <c:pt idx="11">
                  <c:v>26</c:v>
                </c:pt>
                <c:pt idx="14">
                  <c:v>20</c:v>
                </c:pt>
              </c:numCache>
            </c:numRef>
          </c:val>
          <c:extLst>
            <c:ext xmlns:c16="http://schemas.microsoft.com/office/drawing/2014/chart" uri="{C3380CC4-5D6E-409C-BE32-E72D297353CC}">
              <c16:uniqueId val="{00000001-482E-4FFE-B291-B2820A3F04C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2230</c:v>
                </c:pt>
                <c:pt idx="5">
                  <c:v>2236</c:v>
                </c:pt>
                <c:pt idx="8">
                  <c:v>2492</c:v>
                </c:pt>
                <c:pt idx="11">
                  <c:v>2445</c:v>
                </c:pt>
                <c:pt idx="14">
                  <c:v>2577</c:v>
                </c:pt>
              </c:numCache>
            </c:numRef>
          </c:val>
          <c:extLst>
            <c:ext xmlns:c16="http://schemas.microsoft.com/office/drawing/2014/chart" uri="{C3380CC4-5D6E-409C-BE32-E72D297353CC}">
              <c16:uniqueId val="{00000002-482E-4FFE-B291-B2820A3F04C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82E-4FFE-B291-B2820A3F04C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82E-4FFE-B291-B2820A3F04C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82E-4FFE-B291-B2820A3F04C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192</c:v>
                </c:pt>
                <c:pt idx="3">
                  <c:v>176</c:v>
                </c:pt>
                <c:pt idx="6">
                  <c:v>225</c:v>
                </c:pt>
                <c:pt idx="9">
                  <c:v>175</c:v>
                </c:pt>
                <c:pt idx="12">
                  <c:v>65</c:v>
                </c:pt>
              </c:numCache>
            </c:numRef>
          </c:val>
          <c:extLst>
            <c:ext xmlns:c16="http://schemas.microsoft.com/office/drawing/2014/chart" uri="{C3380CC4-5D6E-409C-BE32-E72D297353CC}">
              <c16:uniqueId val="{00000006-482E-4FFE-B291-B2820A3F04C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172</c:v>
                </c:pt>
                <c:pt idx="3">
                  <c:v>148</c:v>
                </c:pt>
                <c:pt idx="6">
                  <c:v>215</c:v>
                </c:pt>
                <c:pt idx="9">
                  <c:v>444</c:v>
                </c:pt>
                <c:pt idx="12">
                  <c:v>801</c:v>
                </c:pt>
              </c:numCache>
            </c:numRef>
          </c:val>
          <c:extLst>
            <c:ext xmlns:c16="http://schemas.microsoft.com/office/drawing/2014/chart" uri="{C3380CC4-5D6E-409C-BE32-E72D297353CC}">
              <c16:uniqueId val="{00000007-482E-4FFE-B291-B2820A3F04C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290</c:v>
                </c:pt>
                <c:pt idx="3">
                  <c:v>70</c:v>
                </c:pt>
                <c:pt idx="6">
                  <c:v>57</c:v>
                </c:pt>
                <c:pt idx="9">
                  <c:v>45</c:v>
                </c:pt>
                <c:pt idx="12">
                  <c:v>34</c:v>
                </c:pt>
              </c:numCache>
            </c:numRef>
          </c:val>
          <c:extLst>
            <c:ext xmlns:c16="http://schemas.microsoft.com/office/drawing/2014/chart" uri="{C3380CC4-5D6E-409C-BE32-E72D297353CC}">
              <c16:uniqueId val="{00000008-482E-4FFE-B291-B2820A3F04C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482E-4FFE-B291-B2820A3F04C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4443</c:v>
                </c:pt>
                <c:pt idx="3">
                  <c:v>4182</c:v>
                </c:pt>
                <c:pt idx="6">
                  <c:v>3965</c:v>
                </c:pt>
                <c:pt idx="9">
                  <c:v>3753</c:v>
                </c:pt>
                <c:pt idx="12">
                  <c:v>3613</c:v>
                </c:pt>
              </c:numCache>
            </c:numRef>
          </c:val>
          <c:extLst>
            <c:ext xmlns:c16="http://schemas.microsoft.com/office/drawing/2014/chart" uri="{C3380CC4-5D6E-409C-BE32-E72D297353CC}">
              <c16:uniqueId val="{0000000A-482E-4FFE-B291-B2820A3F04C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482E-4FFE-B291-B2820A3F04C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694</c:v>
                </c:pt>
                <c:pt idx="1">
                  <c:v>822</c:v>
                </c:pt>
                <c:pt idx="2">
                  <c:v>799</c:v>
                </c:pt>
              </c:numCache>
            </c:numRef>
          </c:val>
          <c:extLst>
            <c:ext xmlns:c16="http://schemas.microsoft.com/office/drawing/2014/chart" uri="{C3380CC4-5D6E-409C-BE32-E72D297353CC}">
              <c16:uniqueId val="{00000000-7980-411B-8CF5-A16D9FEA570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342</c:v>
                </c:pt>
                <c:pt idx="1">
                  <c:v>242</c:v>
                </c:pt>
                <c:pt idx="2">
                  <c:v>242</c:v>
                </c:pt>
              </c:numCache>
            </c:numRef>
          </c:val>
          <c:extLst>
            <c:ext xmlns:c16="http://schemas.microsoft.com/office/drawing/2014/chart" uri="{C3380CC4-5D6E-409C-BE32-E72D297353CC}">
              <c16:uniqueId val="{00000001-7980-411B-8CF5-A16D9FEA570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1457</c:v>
                </c:pt>
                <c:pt idx="1">
                  <c:v>1381</c:v>
                </c:pt>
                <c:pt idx="2">
                  <c:v>1672</c:v>
                </c:pt>
              </c:numCache>
            </c:numRef>
          </c:val>
          <c:extLst>
            <c:ext xmlns:c16="http://schemas.microsoft.com/office/drawing/2014/chart" uri="{C3380CC4-5D6E-409C-BE32-E72D297353CC}">
              <c16:uniqueId val="{00000002-7980-411B-8CF5-A16D9FEA570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{461C9941-3A8D-43A6-BAD4-48CC8944CF24}</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05AB-4306-AF9A-15017D9504E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{E2743C95-D779-4CB3-83CE-9F58BB42BA55}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5AB-4306-AF9A-15017D9504E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{288A377B-7E52-4327-9A49-E4E3E86110CB}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5AB-4306-AF9A-15017D9504E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{44E8C83B-93C6-49D5-8579-F9698E5D727D}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5AB-4306-AF9A-15017D9504E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{BA5C7335-F714-4793-A22F-0994FC68C113}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5AB-4306-AF9A-15017D9504E4}"/>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{330B7AC6-F7D5-4BF8-887A-CD071EA55756}</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05AB-4306-AF9A-15017D9504E4}"/>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{0FD92357-6590-4F29-A9A7-58D1BE5320B4}</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05AB-4306-AF9A-15017D9504E4}"/>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{CC8576F6-5FF4-4B7C-93BA-54EBC9AC04BB}</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05AB-4306-AF9A-15017D9504E4}"/>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{EE92E58C-26EE-4D1B-9E33-34A816A59699}</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05AB-4306-AF9A-15017D9504E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41.7</c:v>
                </c:pt>
                <c:pt idx="8">
                  <c:v>42.8</c:v>
                </c:pt>
                <c:pt idx="16">
                  <c:v>44.2</c:v>
                </c:pt>
                <c:pt idx="24">
                  <c:v>46.6</c:v>
                </c:pt>
                <c:pt idx="32">
                  <c:v>47.4</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05AB-4306-AF9A-15017D9504E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{C3C69FFC-AE82-4CC7-9E77-4570BA825F29}</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05AB-4306-AF9A-15017D9504E4}"/>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{A169C0DA-5FFE-428D-88F2-436864597791}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5AB-4306-AF9A-15017D9504E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{9DA0996D-5D00-4A3A-B4DC-39C5B5C0740F}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5AB-4306-AF9A-15017D9504E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{642D04F3-AAF0-49BC-9A30-5E82D8D31BE0}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5AB-4306-AF9A-15017D9504E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{3C455761-2A55-4F56-823E-9456D3AAC31F}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5AB-4306-AF9A-15017D9504E4}"/>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{15AB58CB-4F4B-45A8-BA21-96A741248020}</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05AB-4306-AF9A-15017D9504E4}"/>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{E150E0AE-77D9-43A5-BF21-A8C5E061F8F1}</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05AB-4306-AF9A-15017D9504E4}"/>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{C009401D-FB6D-4061-BD9D-4776755EFDA9}</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05AB-4306-AF9A-15017D9504E4}"/>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{1D408505-D426-4C3A-A164-9B31A841AD73}</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05AB-4306-AF9A-15017D9504E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53.4</c:v>
                </c:pt>
                <c:pt idx="8">
                  <c:v>52.1</c:v>
                </c:pt>
                <c:pt idx="16">
                  <c:v>59.1</c:v>
                </c:pt>
                <c:pt idx="24">
                  <c:v>59.8</c:v>
                </c:pt>
                <c:pt idx="32">
                  <c:v>59.7</c:v>
                </c:pt>
              </c:numCache>
            </c:numRef>
          </c:xVal>
          <c:yVal>
            <c:numRef>
              <c:f>公会計指標分析・財政指標組合せ分析表!$BP$55:$DC$55</c:f>
              <c:numCache>
                <c:formatCode>#,##0.0;"▲ "#,##0.0</c:formatCode>
                <c:ptCount val="40"/>
                <c:pt idx="0">
                  <c:v>13.1</c:v>
                </c:pt>
                <c:pt idx="8">
                  <c:v>0</c:v>
                </c:pt>
                <c:pt idx="16">
                  <c:v>0</c:v>
                </c:pt>
                <c:pt idx="24">
                  <c:v>0</c:v>
                </c:pt>
                <c:pt idx="32">
                  <c:v>3.1</c:v>
                </c:pt>
              </c:numCache>
            </c:numRef>
          </c:yVal>
          <c:smooth val="0"/>
          <c:extLst>
            <c:ext xmlns:c16="http://schemas.microsoft.com/office/drawing/2014/chart" uri="{C3380CC4-5D6E-409C-BE32-E72D297353CC}">
              <c16:uniqueId val="{00000013-05AB-4306-AF9A-15017D9504E4}"/>
            </c:ext>
          </c:extLst>
        </c:ser>
        <c:dLbls>
          <c:showLegendKey val="0"/>
          <c:showVal val="1"/>
          <c:showCatName val="0"/>
          <c:showSerName val="0"/>
          <c:showPercent val="0"/>
          <c:showBubbleSize val="0"/>
        </c:dLbls>
        <c:axId val="46179840"/>
        <c:axId val="46181760"/>
      </c:scatterChart>
      <c:valAx>
        <c:axId val="46179840"/>
        <c:scaling>
          <c:orientation val="minMax"/>
          <c:max val="60.5"/>
          <c:min val="51.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6"/>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2"/>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{03EF4B59-5588-4F0B-9833-06DBC0E47306}</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0904-416C-B6CD-8C4ABDF7A34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{4B0B7F70-D20E-46A7-BAB3-2C3B491BC89D}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904-416C-B6CD-8C4ABDF7A34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{3D548161-02A4-41A2-8CBB-8B36FE80903C}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904-416C-B6CD-8C4ABDF7A34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{770E5CE9-74CE-478C-8276-F070620AF4C9}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904-416C-B6CD-8C4ABDF7A34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{80573986-B690-428F-999B-36E65A0E5136}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904-416C-B6CD-8C4ABDF7A340}"/>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{A7DEFE44-CEC3-4401-AB1F-EB82B69335A8}</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0904-416C-B6CD-8C4ABDF7A340}"/>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{CC28F2A7-EB2C-4F4A-9508-AFC7726E119E}</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0904-416C-B6CD-8C4ABDF7A340}"/>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{EB58ABEE-39A3-47FA-B951-F8B7C5143397}</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0904-416C-B6CD-8C4ABDF7A340}"/>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{6F97B36F-C8CC-49B0-8378-C8CF6AD2B175}</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0904-416C-B6CD-8C4ABDF7A34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4.2</c:v>
                </c:pt>
                <c:pt idx="8">
                  <c:v>5.0999999999999996</c:v>
                </c:pt>
                <c:pt idx="16">
                  <c:v>4.9000000000000004</c:v>
                </c:pt>
                <c:pt idx="24">
                  <c:v>4.5</c:v>
                </c:pt>
                <c:pt idx="32">
                  <c:v>4.2</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0904-416C-B6CD-8C4ABDF7A34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{E94034AF-EDA3-43CC-8517-FA942F1285DE}</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0904-416C-B6CD-8C4ABDF7A34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{04E0769D-0453-40AF-B4B4-B55336E97462}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904-416C-B6CD-8C4ABDF7A34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{88FEF88B-1B7F-4879-854F-239CA1B9D158}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904-416C-B6CD-8C4ABDF7A34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{6297B6E0-11DF-4DE0-B11F-03B9C8F1E06D}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904-416C-B6CD-8C4ABDF7A34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{C91B2644-41E2-42C3-8DE2-841BE5518714}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904-416C-B6CD-8C4ABDF7A340}"/>
                </c:ext>
              </c:extLst>
            </c:dLbl>
            <c:dLbl>
              <c:idx val="8"/>
              <c:layout>
                <c:manualLayout>
                  <c:x val="-4.5160355153971307E-2"/>
                  <c:y val="-6.2416647087793951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{02C60FCC-7DCC-4619-95C1-3E23AC909F73}</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0904-416C-B6CD-8C4ABDF7A340}"/>
                </c:ext>
              </c:extLst>
            </c:dLbl>
            <c:dLbl>
              <c:idx val="16"/>
              <c:layout>
                <c:manualLayout>
                  <c:x val="-1.8235628084249993E-2"/>
                  <c:y val="-6.2416647087793951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{517A3C43-4C46-4E57-BAFA-3CA7D34505F8}</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0904-416C-B6CD-8C4ABDF7A340}"/>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{099112A5-F8BE-4208-8879-87B37A4D48F5}</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0904-416C-B6CD-8C4ABDF7A340}"/>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{4827E523-78A2-4A1B-BE05-77F5078E1290}</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0904-416C-B6CD-8C4ABDF7A34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8.9</c:v>
                </c:pt>
                <c:pt idx="8">
                  <c:v>7.9</c:v>
                </c:pt>
                <c:pt idx="16">
                  <c:v>7.9</c:v>
                </c:pt>
                <c:pt idx="24">
                  <c:v>7.8</c:v>
                </c:pt>
                <c:pt idx="32">
                  <c:v>7.9</c:v>
                </c:pt>
              </c:numCache>
            </c:numRef>
          </c:xVal>
          <c:yVal>
            <c:numRef>
              <c:f>公会計指標分析・財政指標組合せ分析表!$BP$77:$DC$77</c:f>
              <c:numCache>
                <c:formatCode>#,##0.0;"▲ "#,##0.0</c:formatCode>
                <c:ptCount val="40"/>
                <c:pt idx="0">
                  <c:v>13.1</c:v>
                </c:pt>
                <c:pt idx="8">
                  <c:v>0</c:v>
                </c:pt>
                <c:pt idx="16">
                  <c:v>0</c:v>
                </c:pt>
                <c:pt idx="24">
                  <c:v>0</c:v>
                </c:pt>
                <c:pt idx="32">
                  <c:v>3.1</c:v>
                </c:pt>
              </c:numCache>
            </c:numRef>
          </c:yVal>
          <c:smooth val="0"/>
          <c:extLst>
            <c:ext xmlns:c16="http://schemas.microsoft.com/office/drawing/2014/chart" uri="{C3380CC4-5D6E-409C-BE32-E72D297353CC}">
              <c16:uniqueId val="{00000013-0904-416C-B6CD-8C4ABDF7A340}"/>
            </c:ext>
          </c:extLst>
        </c:ser>
        <c:dLbls>
          <c:showLegendKey val="0"/>
          <c:showVal val="1"/>
          <c:showCatName val="0"/>
          <c:showSerName val="0"/>
          <c:showPercent val="0"/>
          <c:showBubbleSize val="0"/>
        </c:dLbls>
        <c:axId val="84219776"/>
        <c:axId val="84234240"/>
      </c:scatterChart>
      <c:valAx>
        <c:axId val="84219776"/>
        <c:scaling>
          <c:orientation val="minMax"/>
          <c:max val="9"/>
          <c:min val="7.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6"/>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2"/>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沖縄県金武町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廃棄物処理施設更新に伴い衛生組合にて地方債を発行している。そのため、元利償還金が減少が続いているが、総額は前年度よりも増加している。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沖縄県金武町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組合等負担額は増加が続いているが、地方債残高の減少、充当可能基金の増加により、将来負担比率の分子は減少が続いている。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沖縄県金武町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公共公用施設等整備基金、再編交付金基金の積立による増。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それぞれの基金について、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1084710847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使途にあった事業に対して有効的に活用し、一般財源の確保に努める。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公共公用施設等整備基金：庁舎の建て替えの計画があるため、その財源として活用する。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軍用地跡地利用整備基金：米軍用地跡地利用として、海浜公園や多目的屋内運動場の整備に活用する。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水源地域振興基金：水源地域である本町の地域振興を図るため、ダムまつり等の実施に活用する。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金武町ふるさと創生基金：地域の特性を生かした自主的、主体的な地域づくりを図る事業に活用する。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再編交付金：児童生徒の健全な発育と保護者の経済的負担を軽減する学校給食事業と不妊症及び不育症の治療に励む夫婦を経済的支援し、安心して子供を生み育てることのできる町づくりを図るために活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公共公用施設等整備基金については、今後庁舎の立替予定があるため積み立てた。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ふるさと創生基金については、海外留学や地域イベントに係る補助金の財源として取り崩した。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再編交付金基金は、令和２年度～３年度にかけて、学校給食事業及び不妊・不育治療の財源とするため積立てた。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公共公用施設等整備基金については、毎年度１億５千万円ずつ積み立て、令和５年度までに１０億円を目標とする。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道路新設改良費、公園費の整備について、補助金や地方債を充てる予定だったが、該当できず財政調整基金を活用したため、減となっている。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財政調整基金について、年度末残高において、標準財政規模の２０％（およそ７億円）以上を維持できるように財政運営に取り組む。</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令和元年度は、積立及び取り崩しを行っていないため、増減は無い。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地方債残高の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％を維持するように、積立及び取り崩しを行う。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13058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4582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沖縄県金武町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11,455
11,352
37.84
10,868,646
10,550,680
243,940
3,703,034
3,612,586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00000000-0008-0000-0000-00001A000000}"/>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00000000-0008-0000-0000-00001B000000}"/>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00000000-0008-0000-0000-00001C000000}"/>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00000000-0008-0000-0000-00001D000000}"/>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00000000-0008-0000-0000-00001E000000}"/>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00000000-0008-0000-0000-00001F000000}"/>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00000000-0008-0000-0000-000020000000}"/>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00000000-0008-0000-0000-000021000000}"/>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00000000-0008-0000-0000-000022000000}"/>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00000000-0008-0000-0000-000023000000}"/>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00000000-0008-0000-0000-000024000000}"/>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00000000-0008-0000-0000-000025000000}"/>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00000000-0008-0000-0000-000026000000}"/>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00000000-0008-0000-0000-000027000000}"/>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00000000-0008-0000-0000-000028000000}"/>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419100" y="25749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00000000-0008-0000-0000-00002C000000}"/>
            </a:ext>
          </a:extLst>
        </xdr:cNvPr>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00000000-0008-0000-0000-00002D000000}"/>
            </a:ext>
          </a:extLst>
        </xdr:cNvPr>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00000000-0008-0000-0000-000030000000}"/>
            </a:ext>
          </a:extLst>
        </xdr:cNvPr>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[ 47.4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00000000-0008-0000-0000-000031000000}"/>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00000000-0008-0000-0000-000032000000}"/>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00000000-0008-0000-0000-000033000000}"/>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00000000-0008-0000-0000-000034000000}"/>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00000000-0008-0000-0000-000035000000}"/>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00000000-0008-0000-0000-000036000000}"/>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00000000-0008-0000-0000-000037000000}"/>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00000000-0008-0000-0000-000038000000}"/>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00000000-0008-0000-0000-000039000000}"/>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00000000-0008-0000-0000-00003A000000}"/>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類似団体平均、全国平均、沖縄県平均を下回っているが、有形固定資産減価償却率は毎年増加しており、旧耐震基準の建物も所有している。施設類型別にみると「庁舎」「一般廃棄物処理施設」「公民館」については、本指標が高い水準にあり定期的な点検等を検討する。また個別施設計画などを通して、施設更新の計画を定める予定で</a:t>
          </a:r>
          <a:r>
            <a:rPr kumimoji="1" lang="ja-JP" altLang="en-US" sz="1100">
              <a:latin typeface="ＭＳ Ｐゴシック" panose="020B0600070205080204" pitchFamily="50" charset="-128"/>
              <a:ea typeface="ＭＳ Ｐゴシック" panose="020B0600070205080204" pitchFamily="50" charset="-128"/>
            </a:rPr>
            <a:t>ある。</a:t>
          </a: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795811" y="624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a:extLst>
            <a:ext uri="{FF2B5EF4-FFF2-40B4-BE49-F238E27FC236}">
              <a16:creationId xmlns:a16="http://schemas.microsoft.com/office/drawing/2014/main" id="{00000000-0008-0000-0000-00003E000000}"/>
            </a:ext>
          </a:extLst>
        </xdr:cNvPr>
        <xdr:cNvCxnSpPr/>
      </xdr:nvCxnSpPr>
      <xdr:spPr>
        <a:xfrm>
          <a:off x="1270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847106" y="593824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a:extLst>
            <a:ext uri="{FF2B5EF4-FFF2-40B4-BE49-F238E27FC236}">
              <a16:creationId xmlns:a16="http://schemas.microsoft.com/office/drawing/2014/main" id="{00000000-0008-0000-0000-000040000000}"/>
            </a:ext>
          </a:extLst>
        </xdr:cNvPr>
        <xdr:cNvCxnSpPr/>
      </xdr:nvCxnSpPr>
      <xdr:spPr>
        <a:xfrm>
          <a:off x="1270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847106" y="562981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a:extLst>
            <a:ext uri="{FF2B5EF4-FFF2-40B4-BE49-F238E27FC236}">
              <a16:creationId xmlns:a16="http://schemas.microsoft.com/office/drawing/2014/main" id="{00000000-0008-0000-0000-000042000000}"/>
            </a:ext>
          </a:extLst>
        </xdr:cNvPr>
        <xdr:cNvCxnSpPr/>
      </xdr:nvCxnSpPr>
      <xdr:spPr>
        <a:xfrm>
          <a:off x="1270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a:extLst>
            <a:ext uri="{FF2B5EF4-FFF2-40B4-BE49-F238E27FC236}">
              <a16:creationId xmlns:a16="http://schemas.microsoft.com/office/drawing/2014/main" id="{00000000-0008-0000-0000-000043000000}"/>
            </a:ext>
          </a:extLst>
        </xdr:cNvPr>
        <xdr:cNvSpPr txBox="1"/>
      </xdr:nvSpPr>
      <xdr:spPr>
        <a:xfrm>
          <a:off x="847106" y="53213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a:extLst>
            <a:ext uri="{FF2B5EF4-FFF2-40B4-BE49-F238E27FC236}">
              <a16:creationId xmlns:a16="http://schemas.microsoft.com/office/drawing/2014/main" id="{00000000-0008-0000-0000-000044000000}"/>
            </a:ext>
          </a:extLst>
        </xdr:cNvPr>
        <xdr:cNvCxnSpPr/>
      </xdr:nvCxnSpPr>
      <xdr:spPr>
        <a:xfrm>
          <a:off x="1270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a:extLst>
            <a:ext uri="{FF2B5EF4-FFF2-40B4-BE49-F238E27FC236}">
              <a16:creationId xmlns:a16="http://schemas.microsoft.com/office/drawing/2014/main" id="{00000000-0008-0000-0000-000045000000}"/>
            </a:ext>
          </a:extLst>
        </xdr:cNvPr>
        <xdr:cNvSpPr txBox="1"/>
      </xdr:nvSpPr>
      <xdr:spPr>
        <a:xfrm>
          <a:off x="847106" y="50129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a:extLst>
            <a:ext uri="{FF2B5EF4-FFF2-40B4-BE49-F238E27FC236}">
              <a16:creationId xmlns:a16="http://schemas.microsoft.com/office/drawing/2014/main" id="{00000000-0008-0000-0000-000046000000}"/>
            </a:ext>
          </a:extLst>
        </xdr:cNvPr>
        <xdr:cNvCxnSpPr/>
      </xdr:nvCxnSpPr>
      <xdr:spPr>
        <a:xfrm>
          <a:off x="1270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a:extLst>
            <a:ext uri="{FF2B5EF4-FFF2-40B4-BE49-F238E27FC236}">
              <a16:creationId xmlns:a16="http://schemas.microsoft.com/office/drawing/2014/main" id="{00000000-0008-0000-0000-000047000000}"/>
            </a:ext>
          </a:extLst>
        </xdr:cNvPr>
        <xdr:cNvSpPr txBox="1"/>
      </xdr:nvSpPr>
      <xdr:spPr>
        <a:xfrm>
          <a:off x="847106" y="47045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a:extLst>
            <a:ext uri="{FF2B5EF4-FFF2-40B4-BE49-F238E27FC236}">
              <a16:creationId xmlns:a16="http://schemas.microsoft.com/office/drawing/2014/main" id="{00000000-0008-0000-0000-000048000000}"/>
            </a:ext>
          </a:extLst>
        </xdr:cNvPr>
        <xdr:cNvCxnSpPr/>
      </xdr:nvCxnSpPr>
      <xdr:spPr>
        <a:xfrm>
          <a:off x="1270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a:extLst>
            <a:ext uri="{FF2B5EF4-FFF2-40B4-BE49-F238E27FC236}">
              <a16:creationId xmlns:a16="http://schemas.microsoft.com/office/drawing/2014/main" id="{00000000-0008-0000-0000-000049000000}"/>
            </a:ext>
          </a:extLst>
        </xdr:cNvPr>
        <xdr:cNvSpPr txBox="1"/>
      </xdr:nvSpPr>
      <xdr:spPr>
        <a:xfrm>
          <a:off x="847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a:extLst>
            <a:ext uri="{FF2B5EF4-FFF2-40B4-BE49-F238E27FC236}">
              <a16:creationId xmlns:a16="http://schemas.microsoft.com/office/drawing/2014/main" id="{00000000-0008-0000-0000-00004A000000}"/>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a:extLst>
            <a:ext uri="{FF2B5EF4-FFF2-40B4-BE49-F238E27FC236}">
              <a16:creationId xmlns:a16="http://schemas.microsoft.com/office/drawing/2014/main" id="{00000000-0008-0000-0000-00004B000000}"/>
            </a:ext>
          </a:extLst>
        </xdr:cNvPr>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a:extLst>
            <a:ext uri="{FF2B5EF4-FFF2-40B4-BE49-F238E27FC236}">
              <a16:creationId xmlns:a16="http://schemas.microsoft.com/office/drawing/2014/main" id="{00000000-0008-0000-0000-00004C000000}"/>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132715</xdr:rowOff>
    </xdr:from>
    <xdr:to>
      <xdr:col>23</xdr:col>
      <xdr:colOff>85090</xdr:colOff>
      <xdr:row>34</xdr:row>
      <xdr:rowOff>30026</xdr:rowOff>
    </xdr:to>
    <xdr:cxnSp macro="">
      <xdr:nvCxnSpPr>
        <xdr:cNvPr id="77" name="直線コネクタ 76">
          <a:extLst>
            <a:ext uri="{FF2B5EF4-FFF2-40B4-BE49-F238E27FC236}">
              <a16:creationId xmlns:a16="http://schemas.microsoft.com/office/drawing/2014/main" id="{00000000-0008-0000-0000-00004D000000}"/>
            </a:ext>
          </a:extLst>
        </xdr:cNvPr>
        <xdr:cNvCxnSpPr/>
      </xdr:nvCxnSpPr>
      <xdr:spPr>
        <a:xfrm flipV="1">
          <a:off x="4760595" y="4418965"/>
          <a:ext cx="1270" cy="1440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33853</xdr:rowOff>
    </xdr:from>
    <xdr:ext cx="405111" cy="259045"/>
    <xdr:sp macro="" textlink="">
      <xdr:nvSpPr>
        <xdr:cNvPr id="78" name="有形固定資産減価償却率最小値テキスト">
          <a:extLst>
            <a:ext uri="{FF2B5EF4-FFF2-40B4-BE49-F238E27FC236}">
              <a16:creationId xmlns:a16="http://schemas.microsoft.com/office/drawing/2014/main" id="{00000000-0008-0000-0000-00004E000000}"/>
            </a:ext>
          </a:extLst>
        </xdr:cNvPr>
        <xdr:cNvSpPr txBox="1"/>
      </xdr:nvSpPr>
      <xdr:spPr>
        <a:xfrm>
          <a:off x="4813300" y="5863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30026</xdr:rowOff>
    </xdr:from>
    <xdr:to>
      <xdr:col>23</xdr:col>
      <xdr:colOff>174625</xdr:colOff>
      <xdr:row>34</xdr:row>
      <xdr:rowOff>30026</xdr:rowOff>
    </xdr:to>
    <xdr:cxnSp macro="">
      <xdr:nvCxnSpPr>
        <xdr:cNvPr id="79" name="直線コネクタ 78">
          <a:extLst>
            <a:ext uri="{FF2B5EF4-FFF2-40B4-BE49-F238E27FC236}">
              <a16:creationId xmlns:a16="http://schemas.microsoft.com/office/drawing/2014/main" id="{00000000-0008-0000-0000-00004F000000}"/>
            </a:ext>
          </a:extLst>
        </xdr:cNvPr>
        <xdr:cNvCxnSpPr/>
      </xdr:nvCxnSpPr>
      <xdr:spPr>
        <a:xfrm>
          <a:off x="4673600" y="5859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79392</xdr:rowOff>
    </xdr:from>
    <xdr:ext cx="405111" cy="259045"/>
    <xdr:sp macro="" textlink="">
      <xdr:nvSpPr>
        <xdr:cNvPr id="80" name="有形固定資産減価償却率最大値テキスト">
          <a:extLst>
            <a:ext uri="{FF2B5EF4-FFF2-40B4-BE49-F238E27FC236}">
              <a16:creationId xmlns:a16="http://schemas.microsoft.com/office/drawing/2014/main" id="{00000000-0008-0000-0000-000050000000}"/>
            </a:ext>
          </a:extLst>
        </xdr:cNvPr>
        <xdr:cNvSpPr txBox="1"/>
      </xdr:nvSpPr>
      <xdr:spPr>
        <a:xfrm>
          <a:off x="4813300" y="4194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132715</xdr:rowOff>
    </xdr:from>
    <xdr:to>
      <xdr:col>23</xdr:col>
      <xdr:colOff>174625</xdr:colOff>
      <xdr:row>25</xdr:row>
      <xdr:rowOff>132715</xdr:rowOff>
    </xdr:to>
    <xdr:cxnSp macro="">
      <xdr:nvCxnSpPr>
        <xdr:cNvPr id="81" name="直線コネクタ 80">
          <a:extLst>
            <a:ext uri="{FF2B5EF4-FFF2-40B4-BE49-F238E27FC236}">
              <a16:creationId xmlns:a16="http://schemas.microsoft.com/office/drawing/2014/main" id="{00000000-0008-0000-0000-000051000000}"/>
            </a:ext>
          </a:extLst>
        </xdr:cNvPr>
        <xdr:cNvCxnSpPr/>
      </xdr:nvCxnSpPr>
      <xdr:spPr>
        <a:xfrm>
          <a:off x="4673600" y="4418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53085</xdr:rowOff>
    </xdr:from>
    <xdr:ext cx="405111" cy="259045"/>
    <xdr:sp macro="" textlink="">
      <xdr:nvSpPr>
        <xdr:cNvPr id="82" name="有形固定資産減価償却率平均値テキスト">
          <a:extLst>
            <a:ext uri="{FF2B5EF4-FFF2-40B4-BE49-F238E27FC236}">
              <a16:creationId xmlns:a16="http://schemas.microsoft.com/office/drawing/2014/main" id="{00000000-0008-0000-0000-000052000000}"/>
            </a:ext>
          </a:extLst>
        </xdr:cNvPr>
        <xdr:cNvSpPr txBox="1"/>
      </xdr:nvSpPr>
      <xdr:spPr>
        <a:xfrm>
          <a:off x="4813300" y="50251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74658</xdr:rowOff>
    </xdr:from>
    <xdr:to>
      <xdr:col>23</xdr:col>
      <xdr:colOff>136525</xdr:colOff>
      <xdr:row>30</xdr:row>
      <xdr:rowOff>4808</xdr:rowOff>
    </xdr:to>
    <xdr:sp macro="" textlink="">
      <xdr:nvSpPr>
        <xdr:cNvPr id="83" name="フローチャート: 判断 82">
          <a:extLst>
            <a:ext uri="{FF2B5EF4-FFF2-40B4-BE49-F238E27FC236}">
              <a16:creationId xmlns:a16="http://schemas.microsoft.com/office/drawing/2014/main" id="{00000000-0008-0000-0000-000053000000}"/>
            </a:ext>
          </a:extLst>
        </xdr:cNvPr>
        <xdr:cNvSpPr/>
      </xdr:nvSpPr>
      <xdr:spPr>
        <a:xfrm>
          <a:off x="4711700" y="5046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77742</xdr:rowOff>
    </xdr:from>
    <xdr:to>
      <xdr:col>19</xdr:col>
      <xdr:colOff>187325</xdr:colOff>
      <xdr:row>30</xdr:row>
      <xdr:rowOff>7892</xdr:rowOff>
    </xdr:to>
    <xdr:sp macro="" textlink="">
      <xdr:nvSpPr>
        <xdr:cNvPr id="84" name="フローチャート: 判断 83">
          <a:extLst>
            <a:ext uri="{FF2B5EF4-FFF2-40B4-BE49-F238E27FC236}">
              <a16:creationId xmlns:a16="http://schemas.microsoft.com/office/drawing/2014/main" id="{00000000-0008-0000-0000-000054000000}"/>
            </a:ext>
          </a:extLst>
        </xdr:cNvPr>
        <xdr:cNvSpPr/>
      </xdr:nvSpPr>
      <xdr:spPr>
        <a:xfrm>
          <a:off x="4000500" y="5049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56152</xdr:rowOff>
    </xdr:from>
    <xdr:to>
      <xdr:col>15</xdr:col>
      <xdr:colOff>187325</xdr:colOff>
      <xdr:row>29</xdr:row>
      <xdr:rowOff>157752</xdr:rowOff>
    </xdr:to>
    <xdr:sp macro="" textlink="">
      <xdr:nvSpPr>
        <xdr:cNvPr id="85" name="フローチャート: 判断 84">
          <a:extLst>
            <a:ext uri="{FF2B5EF4-FFF2-40B4-BE49-F238E27FC236}">
              <a16:creationId xmlns:a16="http://schemas.microsoft.com/office/drawing/2014/main" id="{00000000-0008-0000-0000-000055000000}"/>
            </a:ext>
          </a:extLst>
        </xdr:cNvPr>
        <xdr:cNvSpPr/>
      </xdr:nvSpPr>
      <xdr:spPr>
        <a:xfrm>
          <a:off x="3238500" y="5028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11702</xdr:rowOff>
    </xdr:from>
    <xdr:to>
      <xdr:col>11</xdr:col>
      <xdr:colOff>187325</xdr:colOff>
      <xdr:row>28</xdr:row>
      <xdr:rowOff>113302</xdr:rowOff>
    </xdr:to>
    <xdr:sp macro="" textlink="">
      <xdr:nvSpPr>
        <xdr:cNvPr id="86" name="フローチャート: 判断 85">
          <a:extLst>
            <a:ext uri="{FF2B5EF4-FFF2-40B4-BE49-F238E27FC236}">
              <a16:creationId xmlns:a16="http://schemas.microsoft.com/office/drawing/2014/main" id="{00000000-0008-0000-0000-000056000000}"/>
            </a:ext>
          </a:extLst>
        </xdr:cNvPr>
        <xdr:cNvSpPr/>
      </xdr:nvSpPr>
      <xdr:spPr>
        <a:xfrm>
          <a:off x="2476500" y="4812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51798</xdr:rowOff>
    </xdr:from>
    <xdr:to>
      <xdr:col>7</xdr:col>
      <xdr:colOff>187325</xdr:colOff>
      <xdr:row>28</xdr:row>
      <xdr:rowOff>153398</xdr:rowOff>
    </xdr:to>
    <xdr:sp macro="" textlink="">
      <xdr:nvSpPr>
        <xdr:cNvPr id="87" name="フローチャート: 判断 86">
          <a:extLst>
            <a:ext uri="{FF2B5EF4-FFF2-40B4-BE49-F238E27FC236}">
              <a16:creationId xmlns:a16="http://schemas.microsoft.com/office/drawing/2014/main" id="{00000000-0008-0000-0000-000057000000}"/>
            </a:ext>
          </a:extLst>
        </xdr:cNvPr>
        <xdr:cNvSpPr/>
      </xdr:nvSpPr>
      <xdr:spPr>
        <a:xfrm>
          <a:off x="1714500" y="4852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00000000-0008-0000-0000-000058000000}"/>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00000000-0008-0000-0000-000059000000}"/>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00000000-0008-0000-0000-00005A000000}"/>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a:extLst>
            <a:ext uri="{FF2B5EF4-FFF2-40B4-BE49-F238E27FC236}">
              <a16:creationId xmlns:a16="http://schemas.microsoft.com/office/drawing/2014/main" id="{00000000-0008-0000-0000-00005B000000}"/>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a:extLst>
            <a:ext uri="{FF2B5EF4-FFF2-40B4-BE49-F238E27FC236}">
              <a16:creationId xmlns:a16="http://schemas.microsoft.com/office/drawing/2014/main" id="{00000000-0008-0000-0000-00005C000000}"/>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38191</xdr:rowOff>
    </xdr:from>
    <xdr:to>
      <xdr:col>23</xdr:col>
      <xdr:colOff>136525</xdr:colOff>
      <xdr:row>27</xdr:row>
      <xdr:rowOff>139791</xdr:rowOff>
    </xdr:to>
    <xdr:sp macro="" textlink="">
      <xdr:nvSpPr>
        <xdr:cNvPr id="93" name="楕円 92">
          <a:extLst>
            <a:ext uri="{FF2B5EF4-FFF2-40B4-BE49-F238E27FC236}">
              <a16:creationId xmlns:a16="http://schemas.microsoft.com/office/drawing/2014/main" id="{00000000-0008-0000-0000-00005D000000}"/>
            </a:ext>
          </a:extLst>
        </xdr:cNvPr>
        <xdr:cNvSpPr/>
      </xdr:nvSpPr>
      <xdr:spPr>
        <a:xfrm>
          <a:off x="4711700" y="4667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26</xdr:row>
      <xdr:rowOff>61068</xdr:rowOff>
    </xdr:from>
    <xdr:ext cx="405111" cy="259045"/>
    <xdr:sp macro="" textlink="">
      <xdr:nvSpPr>
        <xdr:cNvPr id="94" name="有形固定資産減価償却率該当値テキスト">
          <a:extLst>
            <a:ext uri="{FF2B5EF4-FFF2-40B4-BE49-F238E27FC236}">
              <a16:creationId xmlns:a16="http://schemas.microsoft.com/office/drawing/2014/main" id="{00000000-0008-0000-0000-00005E000000}"/>
            </a:ext>
          </a:extLst>
        </xdr:cNvPr>
        <xdr:cNvSpPr txBox="1"/>
      </xdr:nvSpPr>
      <xdr:spPr>
        <a:xfrm>
          <a:off x="4813300" y="4518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13517</xdr:rowOff>
    </xdr:from>
    <xdr:to>
      <xdr:col>19</xdr:col>
      <xdr:colOff>187325</xdr:colOff>
      <xdr:row>27</xdr:row>
      <xdr:rowOff>115117</xdr:rowOff>
    </xdr:to>
    <xdr:sp macro="" textlink="">
      <xdr:nvSpPr>
        <xdr:cNvPr id="95" name="楕円 94">
          <a:extLst>
            <a:ext uri="{FF2B5EF4-FFF2-40B4-BE49-F238E27FC236}">
              <a16:creationId xmlns:a16="http://schemas.microsoft.com/office/drawing/2014/main" id="{00000000-0008-0000-0000-00005F000000}"/>
            </a:ext>
          </a:extLst>
        </xdr:cNvPr>
        <xdr:cNvSpPr/>
      </xdr:nvSpPr>
      <xdr:spPr>
        <a:xfrm>
          <a:off x="4000500" y="4642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27</xdr:row>
      <xdr:rowOff>64317</xdr:rowOff>
    </xdr:from>
    <xdr:to>
      <xdr:col>23</xdr:col>
      <xdr:colOff>85725</xdr:colOff>
      <xdr:row>27</xdr:row>
      <xdr:rowOff>88991</xdr:rowOff>
    </xdr:to>
    <xdr:cxnSp macro="">
      <xdr:nvCxnSpPr>
        <xdr:cNvPr id="96" name="直線コネクタ 95">
          <a:extLst>
            <a:ext uri="{FF2B5EF4-FFF2-40B4-BE49-F238E27FC236}">
              <a16:creationId xmlns:a16="http://schemas.microsoft.com/office/drawing/2014/main" id="{00000000-0008-0000-0000-000060000000}"/>
            </a:ext>
          </a:extLst>
        </xdr:cNvPr>
        <xdr:cNvCxnSpPr/>
      </xdr:nvCxnSpPr>
      <xdr:spPr>
        <a:xfrm>
          <a:off x="4051300" y="4693467"/>
          <a:ext cx="711200" cy="24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26</xdr:row>
      <xdr:rowOff>110944</xdr:rowOff>
    </xdr:from>
    <xdr:to>
      <xdr:col>15</xdr:col>
      <xdr:colOff>187325</xdr:colOff>
      <xdr:row>27</xdr:row>
      <xdr:rowOff>41094</xdr:rowOff>
    </xdr:to>
    <xdr:sp macro="" textlink="">
      <xdr:nvSpPr>
        <xdr:cNvPr id="97" name="楕円 96">
          <a:extLst>
            <a:ext uri="{FF2B5EF4-FFF2-40B4-BE49-F238E27FC236}">
              <a16:creationId xmlns:a16="http://schemas.microsoft.com/office/drawing/2014/main" id="{00000000-0008-0000-0000-000061000000}"/>
            </a:ext>
          </a:extLst>
        </xdr:cNvPr>
        <xdr:cNvSpPr/>
      </xdr:nvSpPr>
      <xdr:spPr>
        <a:xfrm>
          <a:off x="3238500" y="456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26</xdr:row>
      <xdr:rowOff>161744</xdr:rowOff>
    </xdr:from>
    <xdr:to>
      <xdr:col>19</xdr:col>
      <xdr:colOff>136525</xdr:colOff>
      <xdr:row>27</xdr:row>
      <xdr:rowOff>64317</xdr:rowOff>
    </xdr:to>
    <xdr:cxnSp macro="">
      <xdr:nvCxnSpPr>
        <xdr:cNvPr id="98" name="直線コネクタ 97">
          <a:extLst>
            <a:ext uri="{FF2B5EF4-FFF2-40B4-BE49-F238E27FC236}">
              <a16:creationId xmlns:a16="http://schemas.microsoft.com/office/drawing/2014/main" id="{00000000-0008-0000-0000-000062000000}"/>
            </a:ext>
          </a:extLst>
        </xdr:cNvPr>
        <xdr:cNvCxnSpPr/>
      </xdr:nvCxnSpPr>
      <xdr:spPr>
        <a:xfrm>
          <a:off x="3289300" y="4619444"/>
          <a:ext cx="762000" cy="7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26</xdr:row>
      <xdr:rowOff>67764</xdr:rowOff>
    </xdr:from>
    <xdr:to>
      <xdr:col>11</xdr:col>
      <xdr:colOff>187325</xdr:colOff>
      <xdr:row>26</xdr:row>
      <xdr:rowOff>169364</xdr:rowOff>
    </xdr:to>
    <xdr:sp macro="" textlink="">
      <xdr:nvSpPr>
        <xdr:cNvPr id="99" name="楕円 98">
          <a:extLst>
            <a:ext uri="{FF2B5EF4-FFF2-40B4-BE49-F238E27FC236}">
              <a16:creationId xmlns:a16="http://schemas.microsoft.com/office/drawing/2014/main" id="{00000000-0008-0000-0000-000063000000}"/>
            </a:ext>
          </a:extLst>
        </xdr:cNvPr>
        <xdr:cNvSpPr/>
      </xdr:nvSpPr>
      <xdr:spPr>
        <a:xfrm>
          <a:off x="2476500" y="4525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26</xdr:row>
      <xdr:rowOff>118564</xdr:rowOff>
    </xdr:from>
    <xdr:to>
      <xdr:col>15</xdr:col>
      <xdr:colOff>136525</xdr:colOff>
      <xdr:row>26</xdr:row>
      <xdr:rowOff>161744</xdr:rowOff>
    </xdr:to>
    <xdr:cxnSp macro="">
      <xdr:nvCxnSpPr>
        <xdr:cNvPr id="100" name="直線コネクタ 99">
          <a:extLst>
            <a:ext uri="{FF2B5EF4-FFF2-40B4-BE49-F238E27FC236}">
              <a16:creationId xmlns:a16="http://schemas.microsoft.com/office/drawing/2014/main" id="{00000000-0008-0000-0000-000064000000}"/>
            </a:ext>
          </a:extLst>
        </xdr:cNvPr>
        <xdr:cNvCxnSpPr/>
      </xdr:nvCxnSpPr>
      <xdr:spPr>
        <a:xfrm>
          <a:off x="2527300" y="4576264"/>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26</xdr:row>
      <xdr:rowOff>33836</xdr:rowOff>
    </xdr:from>
    <xdr:to>
      <xdr:col>7</xdr:col>
      <xdr:colOff>187325</xdr:colOff>
      <xdr:row>26</xdr:row>
      <xdr:rowOff>135436</xdr:rowOff>
    </xdr:to>
    <xdr:sp macro="" textlink="">
      <xdr:nvSpPr>
        <xdr:cNvPr id="101" name="楕円 100">
          <a:extLst>
            <a:ext uri="{FF2B5EF4-FFF2-40B4-BE49-F238E27FC236}">
              <a16:creationId xmlns:a16="http://schemas.microsoft.com/office/drawing/2014/main" id="{00000000-0008-0000-0000-000065000000}"/>
            </a:ext>
          </a:extLst>
        </xdr:cNvPr>
        <xdr:cNvSpPr/>
      </xdr:nvSpPr>
      <xdr:spPr>
        <a:xfrm>
          <a:off x="1714500" y="4491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26</xdr:row>
      <xdr:rowOff>84636</xdr:rowOff>
    </xdr:from>
    <xdr:to>
      <xdr:col>11</xdr:col>
      <xdr:colOff>136525</xdr:colOff>
      <xdr:row>26</xdr:row>
      <xdr:rowOff>118564</xdr:rowOff>
    </xdr:to>
    <xdr:cxnSp macro="">
      <xdr:nvCxnSpPr>
        <xdr:cNvPr id="102" name="直線コネクタ 101">
          <a:extLst>
            <a:ext uri="{FF2B5EF4-FFF2-40B4-BE49-F238E27FC236}">
              <a16:creationId xmlns:a16="http://schemas.microsoft.com/office/drawing/2014/main" id="{00000000-0008-0000-0000-000066000000}"/>
            </a:ext>
          </a:extLst>
        </xdr:cNvPr>
        <xdr:cNvCxnSpPr/>
      </xdr:nvCxnSpPr>
      <xdr:spPr>
        <a:xfrm>
          <a:off x="1765300" y="4542336"/>
          <a:ext cx="762000" cy="33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170469</xdr:rowOff>
    </xdr:from>
    <xdr:ext cx="405111" cy="259045"/>
    <xdr:sp macro="" textlink="">
      <xdr:nvSpPr>
        <xdr:cNvPr id="103" name="n_1aveValue有形固定資産減価償却率">
          <a:extLst>
            <a:ext uri="{FF2B5EF4-FFF2-40B4-BE49-F238E27FC236}">
              <a16:creationId xmlns:a16="http://schemas.microsoft.com/office/drawing/2014/main" id="{00000000-0008-0000-0000-000067000000}"/>
            </a:ext>
          </a:extLst>
        </xdr:cNvPr>
        <xdr:cNvSpPr txBox="1"/>
      </xdr:nvSpPr>
      <xdr:spPr>
        <a:xfrm>
          <a:off x="3836044" y="5142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148879</xdr:rowOff>
    </xdr:from>
    <xdr:ext cx="405111" cy="259045"/>
    <xdr:sp macro="" textlink="">
      <xdr:nvSpPr>
        <xdr:cNvPr id="104" name="n_2aveValue有形固定資産減価償却率">
          <a:extLst>
            <a:ext uri="{FF2B5EF4-FFF2-40B4-BE49-F238E27FC236}">
              <a16:creationId xmlns:a16="http://schemas.microsoft.com/office/drawing/2014/main" id="{00000000-0008-0000-0000-000068000000}"/>
            </a:ext>
          </a:extLst>
        </xdr:cNvPr>
        <xdr:cNvSpPr txBox="1"/>
      </xdr:nvSpPr>
      <xdr:spPr>
        <a:xfrm>
          <a:off x="3086744" y="5120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104429</xdr:rowOff>
    </xdr:from>
    <xdr:ext cx="405111" cy="259045"/>
    <xdr:sp macro="" textlink="">
      <xdr:nvSpPr>
        <xdr:cNvPr id="105" name="n_3aveValue有形固定資産減価償却率">
          <a:extLst>
            <a:ext uri="{FF2B5EF4-FFF2-40B4-BE49-F238E27FC236}">
              <a16:creationId xmlns:a16="http://schemas.microsoft.com/office/drawing/2014/main" id="{00000000-0008-0000-0000-000069000000}"/>
            </a:ext>
          </a:extLst>
        </xdr:cNvPr>
        <xdr:cNvSpPr txBox="1"/>
      </xdr:nvSpPr>
      <xdr:spPr>
        <a:xfrm>
          <a:off x="2324744" y="4905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144525</xdr:rowOff>
    </xdr:from>
    <xdr:ext cx="405111" cy="259045"/>
    <xdr:sp macro="" textlink="">
      <xdr:nvSpPr>
        <xdr:cNvPr id="106" name="n_4aveValue有形固定資産減価償却率">
          <a:extLst>
            <a:ext uri="{FF2B5EF4-FFF2-40B4-BE49-F238E27FC236}">
              <a16:creationId xmlns:a16="http://schemas.microsoft.com/office/drawing/2014/main" id="{00000000-0008-0000-0000-00006A000000}"/>
            </a:ext>
          </a:extLst>
        </xdr:cNvPr>
        <xdr:cNvSpPr txBox="1"/>
      </xdr:nvSpPr>
      <xdr:spPr>
        <a:xfrm>
          <a:off x="1562744" y="4945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25</xdr:row>
      <xdr:rowOff>131644</xdr:rowOff>
    </xdr:from>
    <xdr:ext cx="405111" cy="259045"/>
    <xdr:sp macro="" textlink="">
      <xdr:nvSpPr>
        <xdr:cNvPr id="107" name="n_1mainValue有形固定資産減価償却率">
          <a:extLst>
            <a:ext uri="{FF2B5EF4-FFF2-40B4-BE49-F238E27FC236}">
              <a16:creationId xmlns:a16="http://schemas.microsoft.com/office/drawing/2014/main" id="{00000000-0008-0000-0000-00006B000000}"/>
            </a:ext>
          </a:extLst>
        </xdr:cNvPr>
        <xdr:cNvSpPr txBox="1"/>
      </xdr:nvSpPr>
      <xdr:spPr>
        <a:xfrm>
          <a:off x="3836044" y="44178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25</xdr:row>
      <xdr:rowOff>57621</xdr:rowOff>
    </xdr:from>
    <xdr:ext cx="405111" cy="259045"/>
    <xdr:sp macro="" textlink="">
      <xdr:nvSpPr>
        <xdr:cNvPr id="108" name="n_2mainValue有形固定資産減価償却率">
          <a:extLst>
            <a:ext uri="{FF2B5EF4-FFF2-40B4-BE49-F238E27FC236}">
              <a16:creationId xmlns:a16="http://schemas.microsoft.com/office/drawing/2014/main" id="{00000000-0008-0000-0000-00006C000000}"/>
            </a:ext>
          </a:extLst>
        </xdr:cNvPr>
        <xdr:cNvSpPr txBox="1"/>
      </xdr:nvSpPr>
      <xdr:spPr>
        <a:xfrm>
          <a:off x="3086744" y="434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25</xdr:row>
      <xdr:rowOff>14441</xdr:rowOff>
    </xdr:from>
    <xdr:ext cx="405111" cy="259045"/>
    <xdr:sp macro="" textlink="">
      <xdr:nvSpPr>
        <xdr:cNvPr id="109" name="n_3mainValue有形固定資産減価償却率">
          <a:extLst>
            <a:ext uri="{FF2B5EF4-FFF2-40B4-BE49-F238E27FC236}">
              <a16:creationId xmlns:a16="http://schemas.microsoft.com/office/drawing/2014/main" id="{00000000-0008-0000-0000-00006D000000}"/>
            </a:ext>
          </a:extLst>
        </xdr:cNvPr>
        <xdr:cNvSpPr txBox="1"/>
      </xdr:nvSpPr>
      <xdr:spPr>
        <a:xfrm>
          <a:off x="2324744" y="4300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24</xdr:row>
      <xdr:rowOff>151963</xdr:rowOff>
    </xdr:from>
    <xdr:ext cx="405111" cy="259045"/>
    <xdr:sp macro="" textlink="">
      <xdr:nvSpPr>
        <xdr:cNvPr id="110" name="n_4mainValue有形固定資産減価償却率">
          <a:extLst>
            <a:ext uri="{FF2B5EF4-FFF2-40B4-BE49-F238E27FC236}">
              <a16:creationId xmlns:a16="http://schemas.microsoft.com/office/drawing/2014/main" id="{00000000-0008-0000-0000-00006E000000}"/>
            </a:ext>
          </a:extLst>
        </xdr:cNvPr>
        <xdr:cNvSpPr txBox="1"/>
      </xdr:nvSpPr>
      <xdr:spPr>
        <a:xfrm>
          <a:off x="1562744" y="4266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a:extLst>
            <a:ext uri="{FF2B5EF4-FFF2-40B4-BE49-F238E27FC236}">
              <a16:creationId xmlns:a16="http://schemas.microsoft.com/office/drawing/2014/main" id="{00000000-0008-0000-0000-00006F000000}"/>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a:extLst>
            <a:ext uri="{FF2B5EF4-FFF2-40B4-BE49-F238E27FC236}">
              <a16:creationId xmlns:a16="http://schemas.microsoft.com/office/drawing/2014/main" id="{00000000-0008-0000-0000-000070000000}"/>
            </a:ext>
          </a:extLst>
        </xdr:cNvPr>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3" name="正方形/長方形 112">
          <a:extLst>
            <a:ext uri="{FF2B5EF4-FFF2-40B4-BE49-F238E27FC236}">
              <a16:creationId xmlns:a16="http://schemas.microsoft.com/office/drawing/2014/main" id="{00000000-0008-0000-0000-000071000000}"/>
            </a:ext>
          </a:extLst>
        </xdr:cNvPr>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[ 193.4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a:extLst>
            <a:ext uri="{FF2B5EF4-FFF2-40B4-BE49-F238E27FC236}">
              <a16:creationId xmlns:a16="http://schemas.microsoft.com/office/drawing/2014/main" id="{00000000-0008-0000-0000-000072000000}"/>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a:extLst>
            <a:ext uri="{FF2B5EF4-FFF2-40B4-BE49-F238E27FC236}">
              <a16:creationId xmlns:a16="http://schemas.microsoft.com/office/drawing/2014/main" id="{00000000-0008-0000-0000-000073000000}"/>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a:extLst>
            <a:ext uri="{FF2B5EF4-FFF2-40B4-BE49-F238E27FC236}">
              <a16:creationId xmlns:a16="http://schemas.microsoft.com/office/drawing/2014/main" id="{00000000-0008-0000-0000-000074000000}"/>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a:extLst>
            <a:ext uri="{FF2B5EF4-FFF2-40B4-BE49-F238E27FC236}">
              <a16:creationId xmlns:a16="http://schemas.microsoft.com/office/drawing/2014/main" id="{00000000-0008-0000-0000-000075000000}"/>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a:extLst>
            <a:ext uri="{FF2B5EF4-FFF2-40B4-BE49-F238E27FC236}">
              <a16:creationId xmlns:a16="http://schemas.microsoft.com/office/drawing/2014/main" id="{00000000-0008-0000-0000-000076000000}"/>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a:extLst>
            <a:ext uri="{FF2B5EF4-FFF2-40B4-BE49-F238E27FC236}">
              <a16:creationId xmlns:a16="http://schemas.microsoft.com/office/drawing/2014/main" id="{00000000-0008-0000-0000-000077000000}"/>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a:extLst>
            <a:ext uri="{FF2B5EF4-FFF2-40B4-BE49-F238E27FC236}">
              <a16:creationId xmlns:a16="http://schemas.microsoft.com/office/drawing/2014/main" id="{00000000-0008-0000-0000-000078000000}"/>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a:extLst>
            <a:ext uri="{FF2B5EF4-FFF2-40B4-BE49-F238E27FC236}">
              <a16:creationId xmlns:a16="http://schemas.microsoft.com/office/drawing/2014/main" id="{00000000-0008-0000-0000-000079000000}"/>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a:extLst>
            <a:ext uri="{FF2B5EF4-FFF2-40B4-BE49-F238E27FC236}">
              <a16:creationId xmlns:a16="http://schemas.microsoft.com/office/drawing/2014/main" id="{00000000-0008-0000-0000-00007A000000}"/>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a:extLst>
            <a:ext uri="{FF2B5EF4-FFF2-40B4-BE49-F238E27FC236}">
              <a16:creationId xmlns:a16="http://schemas.microsoft.com/office/drawing/2014/main" id="{00000000-0008-0000-0000-00007B000000}"/>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平均、全国平均、沖縄県平均を下回っているが、主な要因としては、補助金を活用し事業を実施していることが考えられる。今後も補助金を活用し、新規発行債を抑制しながら、計画的に地方債の償還を行っていく。</a:t>
          </a:r>
        </a:p>
      </xdr:txBody>
    </xdr:sp>
    <xdr:clientData/>
  </xdr:twoCellAnchor>
  <xdr:oneCellAnchor>
    <xdr:from>
      <xdr:col>57</xdr:col>
      <xdr:colOff>111125</xdr:colOff>
      <xdr:row>23</xdr:row>
      <xdr:rowOff>47625</xdr:rowOff>
    </xdr:from>
    <xdr:ext cx="349839" cy="225703"/>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7" name="直線コネクタ 126">
          <a:extLst>
            <a:ext uri="{FF2B5EF4-FFF2-40B4-BE49-F238E27FC236}">
              <a16:creationId xmlns:a16="http://schemas.microsoft.com/office/drawing/2014/main" id="{00000000-0008-0000-0000-00007F000000}"/>
            </a:ext>
          </a:extLst>
        </xdr:cNvPr>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8" name="テキスト ボックス 127">
          <a:extLst>
            <a:ext uri="{FF2B5EF4-FFF2-40B4-BE49-F238E27FC236}">
              <a16:creationId xmlns:a16="http://schemas.microsoft.com/office/drawing/2014/main" id="{00000000-0008-0000-0000-000080000000}"/>
            </a:ext>
          </a:extLst>
        </xdr:cNvPr>
        <xdr:cNvSpPr txBox="1"/>
      </xdr:nvSpPr>
      <xdr:spPr>
        <a:xfrm>
          <a:off x="10756676" y="588684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9" name="直線コネクタ 128">
          <a:extLst>
            <a:ext uri="{FF2B5EF4-FFF2-40B4-BE49-F238E27FC236}">
              <a16:creationId xmlns:a16="http://schemas.microsoft.com/office/drawing/2014/main" id="{00000000-0008-0000-0000-000081000000}"/>
            </a:ext>
          </a:extLst>
        </xdr:cNvPr>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30" name="テキスト ボックス 129">
          <a:extLst>
            <a:ext uri="{FF2B5EF4-FFF2-40B4-BE49-F238E27FC236}">
              <a16:creationId xmlns:a16="http://schemas.microsoft.com/office/drawing/2014/main" id="{00000000-0008-0000-0000-000082000000}"/>
            </a:ext>
          </a:extLst>
        </xdr:cNvPr>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31" name="直線コネクタ 130">
          <a:extLst>
            <a:ext uri="{FF2B5EF4-FFF2-40B4-BE49-F238E27FC236}">
              <a16:creationId xmlns:a16="http://schemas.microsoft.com/office/drawing/2014/main" id="{00000000-0008-0000-0000-000083000000}"/>
            </a:ext>
          </a:extLst>
        </xdr:cNvPr>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2" name="テキスト ボックス 131">
          <a:extLst>
            <a:ext uri="{FF2B5EF4-FFF2-40B4-BE49-F238E27FC236}">
              <a16:creationId xmlns:a16="http://schemas.microsoft.com/office/drawing/2014/main" id="{00000000-0008-0000-0000-000084000000}"/>
            </a:ext>
          </a:extLst>
        </xdr:cNvPr>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3" name="直線コネクタ 132">
          <a:extLst>
            <a:ext uri="{FF2B5EF4-FFF2-40B4-BE49-F238E27FC236}">
              <a16:creationId xmlns:a16="http://schemas.microsoft.com/office/drawing/2014/main" id="{00000000-0008-0000-0000-000085000000}"/>
            </a:ext>
          </a:extLst>
        </xdr:cNvPr>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4" name="テキスト ボックス 133">
          <a:extLst>
            <a:ext uri="{FF2B5EF4-FFF2-40B4-BE49-F238E27FC236}">
              <a16:creationId xmlns:a16="http://schemas.microsoft.com/office/drawing/2014/main" id="{00000000-0008-0000-0000-000086000000}"/>
            </a:ext>
          </a:extLst>
        </xdr:cNvPr>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5" name="直線コネクタ 134">
          <a:extLst>
            <a:ext uri="{FF2B5EF4-FFF2-40B4-BE49-F238E27FC236}">
              <a16:creationId xmlns:a16="http://schemas.microsoft.com/office/drawing/2014/main" id="{00000000-0008-0000-0000-000087000000}"/>
            </a:ext>
          </a:extLst>
        </xdr:cNvPr>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6" name="テキスト ボックス 135">
          <a:extLst>
            <a:ext uri="{FF2B5EF4-FFF2-40B4-BE49-F238E27FC236}">
              <a16:creationId xmlns:a16="http://schemas.microsoft.com/office/drawing/2014/main" id="{00000000-0008-0000-0000-000088000000}"/>
            </a:ext>
          </a:extLst>
        </xdr:cNvPr>
        <xdr:cNvSpPr txBox="1"/>
      </xdr:nvSpPr>
      <xdr:spPr>
        <a:xfrm>
          <a:off x="10931403" y="44475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a:extLst>
            <a:ext uri="{FF2B5EF4-FFF2-40B4-BE49-F238E27FC236}">
              <a16:creationId xmlns:a16="http://schemas.microsoft.com/office/drawing/2014/main" id="{00000000-0008-0000-0000-000089000000}"/>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a:extLst>
            <a:ext uri="{FF2B5EF4-FFF2-40B4-BE49-F238E27FC236}">
              <a16:creationId xmlns:a16="http://schemas.microsoft.com/office/drawing/2014/main" id="{00000000-0008-0000-0000-00008A000000}"/>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96647</xdr:rowOff>
    </xdr:to>
    <xdr:cxnSp macro="">
      <xdr:nvCxnSpPr>
        <xdr:cNvPr id="139" name="直線コネクタ 138">
          <a:extLst>
            <a:ext uri="{FF2B5EF4-FFF2-40B4-BE49-F238E27FC236}">
              <a16:creationId xmlns:a16="http://schemas.microsoft.com/office/drawing/2014/main" id="{00000000-0008-0000-0000-00008B000000}"/>
            </a:ext>
          </a:extLst>
        </xdr:cNvPr>
        <xdr:cNvCxnSpPr/>
      </xdr:nvCxnSpPr>
      <xdr:spPr>
        <a:xfrm flipV="1">
          <a:off x="14793595" y="4541308"/>
          <a:ext cx="1269" cy="1384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100474</xdr:rowOff>
    </xdr:from>
    <xdr:ext cx="560923" cy="259045"/>
    <xdr:sp macro="" textlink="">
      <xdr:nvSpPr>
        <xdr:cNvPr id="140" name="債務償還比率最小値テキスト">
          <a:extLst>
            <a:ext uri="{FF2B5EF4-FFF2-40B4-BE49-F238E27FC236}">
              <a16:creationId xmlns:a16="http://schemas.microsoft.com/office/drawing/2014/main" id="{00000000-0008-0000-0000-00008C000000}"/>
            </a:ext>
          </a:extLst>
        </xdr:cNvPr>
        <xdr:cNvSpPr txBox="1"/>
      </xdr:nvSpPr>
      <xdr:spPr>
        <a:xfrm>
          <a:off x="14846300" y="592977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96647</xdr:rowOff>
    </xdr:from>
    <xdr:to>
      <xdr:col>76</xdr:col>
      <xdr:colOff>111125</xdr:colOff>
      <xdr:row>34</xdr:row>
      <xdr:rowOff>96647</xdr:rowOff>
    </xdr:to>
    <xdr:cxnSp macro="">
      <xdr:nvCxnSpPr>
        <xdr:cNvPr id="141" name="直線コネクタ 140">
          <a:extLst>
            <a:ext uri="{FF2B5EF4-FFF2-40B4-BE49-F238E27FC236}">
              <a16:creationId xmlns:a16="http://schemas.microsoft.com/office/drawing/2014/main" id="{00000000-0008-0000-0000-00008D000000}"/>
            </a:ext>
          </a:extLst>
        </xdr:cNvPr>
        <xdr:cNvCxnSpPr/>
      </xdr:nvCxnSpPr>
      <xdr:spPr>
        <a:xfrm>
          <a:off x="14706600" y="5925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2" name="債務償還比率最大値テキスト">
          <a:extLst>
            <a:ext uri="{FF2B5EF4-FFF2-40B4-BE49-F238E27FC236}">
              <a16:creationId xmlns:a16="http://schemas.microsoft.com/office/drawing/2014/main" id="{00000000-0008-0000-0000-00008E000000}"/>
            </a:ext>
          </a:extLst>
        </xdr:cNvPr>
        <xdr:cNvSpPr txBox="1"/>
      </xdr:nvSpPr>
      <xdr:spPr>
        <a:xfrm>
          <a:off x="14846300" y="43165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3" name="直線コネクタ 142">
          <a:extLst>
            <a:ext uri="{FF2B5EF4-FFF2-40B4-BE49-F238E27FC236}">
              <a16:creationId xmlns:a16="http://schemas.microsoft.com/office/drawing/2014/main" id="{00000000-0008-0000-0000-00008F000000}"/>
            </a:ext>
          </a:extLst>
        </xdr:cNvPr>
        <xdr:cNvCxnSpPr/>
      </xdr:nvCxnSpPr>
      <xdr:spPr>
        <a:xfrm>
          <a:off x="14706600" y="454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121436</xdr:rowOff>
    </xdr:from>
    <xdr:ext cx="469744" cy="259045"/>
    <xdr:sp macro="" textlink="">
      <xdr:nvSpPr>
        <xdr:cNvPr id="144" name="債務償還比率平均値テキスト">
          <a:extLst>
            <a:ext uri="{FF2B5EF4-FFF2-40B4-BE49-F238E27FC236}">
              <a16:creationId xmlns:a16="http://schemas.microsoft.com/office/drawing/2014/main" id="{00000000-0008-0000-0000-000090000000}"/>
            </a:ext>
          </a:extLst>
        </xdr:cNvPr>
        <xdr:cNvSpPr txBox="1"/>
      </xdr:nvSpPr>
      <xdr:spPr>
        <a:xfrm>
          <a:off x="14846300" y="50934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143009</xdr:rowOff>
    </xdr:from>
    <xdr:to>
      <xdr:col>76</xdr:col>
      <xdr:colOff>73025</xdr:colOff>
      <xdr:row>30</xdr:row>
      <xdr:rowOff>73159</xdr:rowOff>
    </xdr:to>
    <xdr:sp macro="" textlink="">
      <xdr:nvSpPr>
        <xdr:cNvPr id="145" name="フローチャート: 判断 144">
          <a:extLst>
            <a:ext uri="{FF2B5EF4-FFF2-40B4-BE49-F238E27FC236}">
              <a16:creationId xmlns:a16="http://schemas.microsoft.com/office/drawing/2014/main" id="{00000000-0008-0000-0000-000091000000}"/>
            </a:ext>
          </a:extLst>
        </xdr:cNvPr>
        <xdr:cNvSpPr/>
      </xdr:nvSpPr>
      <xdr:spPr>
        <a:xfrm>
          <a:off x="14744700" y="5115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70563</xdr:rowOff>
    </xdr:from>
    <xdr:to>
      <xdr:col>72</xdr:col>
      <xdr:colOff>123825</xdr:colOff>
      <xdr:row>30</xdr:row>
      <xdr:rowOff>713</xdr:rowOff>
    </xdr:to>
    <xdr:sp macro="" textlink="">
      <xdr:nvSpPr>
        <xdr:cNvPr id="146" name="フローチャート: 判断 145">
          <a:extLst>
            <a:ext uri="{FF2B5EF4-FFF2-40B4-BE49-F238E27FC236}">
              <a16:creationId xmlns:a16="http://schemas.microsoft.com/office/drawing/2014/main" id="{00000000-0008-0000-0000-000092000000}"/>
            </a:ext>
          </a:extLst>
        </xdr:cNvPr>
        <xdr:cNvSpPr/>
      </xdr:nvSpPr>
      <xdr:spPr>
        <a:xfrm>
          <a:off x="14033500" y="5042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60847</xdr:rowOff>
    </xdr:from>
    <xdr:to>
      <xdr:col>68</xdr:col>
      <xdr:colOff>123825</xdr:colOff>
      <xdr:row>29</xdr:row>
      <xdr:rowOff>162447</xdr:rowOff>
    </xdr:to>
    <xdr:sp macro="" textlink="">
      <xdr:nvSpPr>
        <xdr:cNvPr id="147" name="フローチャート: 判断 146">
          <a:extLst>
            <a:ext uri="{FF2B5EF4-FFF2-40B4-BE49-F238E27FC236}">
              <a16:creationId xmlns:a16="http://schemas.microsoft.com/office/drawing/2014/main" id="{00000000-0008-0000-0000-000093000000}"/>
            </a:ext>
          </a:extLst>
        </xdr:cNvPr>
        <xdr:cNvSpPr/>
      </xdr:nvSpPr>
      <xdr:spPr>
        <a:xfrm>
          <a:off x="13271500" y="5032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49932</xdr:rowOff>
    </xdr:from>
    <xdr:to>
      <xdr:col>64</xdr:col>
      <xdr:colOff>123825</xdr:colOff>
      <xdr:row>29</xdr:row>
      <xdr:rowOff>151532</xdr:rowOff>
    </xdr:to>
    <xdr:sp macro="" textlink="">
      <xdr:nvSpPr>
        <xdr:cNvPr id="148" name="フローチャート: 判断 147">
          <a:extLst>
            <a:ext uri="{FF2B5EF4-FFF2-40B4-BE49-F238E27FC236}">
              <a16:creationId xmlns:a16="http://schemas.microsoft.com/office/drawing/2014/main" id="{00000000-0008-0000-0000-000094000000}"/>
            </a:ext>
          </a:extLst>
        </xdr:cNvPr>
        <xdr:cNvSpPr/>
      </xdr:nvSpPr>
      <xdr:spPr>
        <a:xfrm>
          <a:off x="12509500" y="5021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76920</xdr:rowOff>
    </xdr:from>
    <xdr:to>
      <xdr:col>60</xdr:col>
      <xdr:colOff>123825</xdr:colOff>
      <xdr:row>30</xdr:row>
      <xdr:rowOff>7070</xdr:rowOff>
    </xdr:to>
    <xdr:sp macro="" textlink="">
      <xdr:nvSpPr>
        <xdr:cNvPr id="149" name="フローチャート: 判断 148">
          <a:extLst>
            <a:ext uri="{FF2B5EF4-FFF2-40B4-BE49-F238E27FC236}">
              <a16:creationId xmlns:a16="http://schemas.microsoft.com/office/drawing/2014/main" id="{00000000-0008-0000-0000-000095000000}"/>
            </a:ext>
          </a:extLst>
        </xdr:cNvPr>
        <xdr:cNvSpPr/>
      </xdr:nvSpPr>
      <xdr:spPr>
        <a:xfrm>
          <a:off x="11747500" y="5048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00000000-0008-0000-0000-000096000000}"/>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00000000-0008-0000-0000-000097000000}"/>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00000000-0008-0000-0000-000098000000}"/>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a:extLst>
            <a:ext uri="{FF2B5EF4-FFF2-40B4-BE49-F238E27FC236}">
              <a16:creationId xmlns:a16="http://schemas.microsoft.com/office/drawing/2014/main" id="{00000000-0008-0000-0000-000099000000}"/>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a:extLst>
            <a:ext uri="{FF2B5EF4-FFF2-40B4-BE49-F238E27FC236}">
              <a16:creationId xmlns:a16="http://schemas.microsoft.com/office/drawing/2014/main" id="{00000000-0008-0000-0000-00009A000000}"/>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93331</xdr:rowOff>
    </xdr:from>
    <xdr:to>
      <xdr:col>76</xdr:col>
      <xdr:colOff>73025</xdr:colOff>
      <xdr:row>28</xdr:row>
      <xdr:rowOff>23481</xdr:rowOff>
    </xdr:to>
    <xdr:sp macro="" textlink="">
      <xdr:nvSpPr>
        <xdr:cNvPr id="155" name="楕円 154">
          <a:extLst>
            <a:ext uri="{FF2B5EF4-FFF2-40B4-BE49-F238E27FC236}">
              <a16:creationId xmlns:a16="http://schemas.microsoft.com/office/drawing/2014/main" id="{00000000-0008-0000-0000-00009B000000}"/>
            </a:ext>
          </a:extLst>
        </xdr:cNvPr>
        <xdr:cNvSpPr/>
      </xdr:nvSpPr>
      <xdr:spPr>
        <a:xfrm>
          <a:off x="14744700" y="4722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116208</xdr:rowOff>
    </xdr:from>
    <xdr:ext cx="469744" cy="259045"/>
    <xdr:sp macro="" textlink="">
      <xdr:nvSpPr>
        <xdr:cNvPr id="156" name="債務償還比率該当値テキスト">
          <a:extLst>
            <a:ext uri="{FF2B5EF4-FFF2-40B4-BE49-F238E27FC236}">
              <a16:creationId xmlns:a16="http://schemas.microsoft.com/office/drawing/2014/main" id="{00000000-0008-0000-0000-00009C000000}"/>
            </a:ext>
          </a:extLst>
        </xdr:cNvPr>
        <xdr:cNvSpPr txBox="1"/>
      </xdr:nvSpPr>
      <xdr:spPr>
        <a:xfrm>
          <a:off x="14846300" y="4573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95490</xdr:rowOff>
    </xdr:from>
    <xdr:to>
      <xdr:col>72</xdr:col>
      <xdr:colOff>123825</xdr:colOff>
      <xdr:row>28</xdr:row>
      <xdr:rowOff>25640</xdr:rowOff>
    </xdr:to>
    <xdr:sp macro="" textlink="">
      <xdr:nvSpPr>
        <xdr:cNvPr id="157" name="楕円 156">
          <a:extLst>
            <a:ext uri="{FF2B5EF4-FFF2-40B4-BE49-F238E27FC236}">
              <a16:creationId xmlns:a16="http://schemas.microsoft.com/office/drawing/2014/main" id="{00000000-0008-0000-0000-00009D000000}"/>
            </a:ext>
          </a:extLst>
        </xdr:cNvPr>
        <xdr:cNvSpPr/>
      </xdr:nvSpPr>
      <xdr:spPr>
        <a:xfrm>
          <a:off x="14033500" y="472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144131</xdr:rowOff>
    </xdr:from>
    <xdr:to>
      <xdr:col>76</xdr:col>
      <xdr:colOff>22225</xdr:colOff>
      <xdr:row>27</xdr:row>
      <xdr:rowOff>146290</xdr:rowOff>
    </xdr:to>
    <xdr:cxnSp macro="">
      <xdr:nvCxnSpPr>
        <xdr:cNvPr id="158" name="直線コネクタ 157">
          <a:extLst>
            <a:ext uri="{FF2B5EF4-FFF2-40B4-BE49-F238E27FC236}">
              <a16:creationId xmlns:a16="http://schemas.microsoft.com/office/drawing/2014/main" id="{00000000-0008-0000-0000-00009E000000}"/>
            </a:ext>
          </a:extLst>
        </xdr:cNvPr>
        <xdr:cNvCxnSpPr/>
      </xdr:nvCxnSpPr>
      <xdr:spPr>
        <a:xfrm flipV="1">
          <a:off x="14084300" y="4773281"/>
          <a:ext cx="711200" cy="2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27</xdr:row>
      <xdr:rowOff>64184</xdr:rowOff>
    </xdr:from>
    <xdr:to>
      <xdr:col>68</xdr:col>
      <xdr:colOff>123825</xdr:colOff>
      <xdr:row>27</xdr:row>
      <xdr:rowOff>165784</xdr:rowOff>
    </xdr:to>
    <xdr:sp macro="" textlink="">
      <xdr:nvSpPr>
        <xdr:cNvPr id="159" name="楕円 158">
          <a:extLst>
            <a:ext uri="{FF2B5EF4-FFF2-40B4-BE49-F238E27FC236}">
              <a16:creationId xmlns:a16="http://schemas.microsoft.com/office/drawing/2014/main" id="{00000000-0008-0000-0000-00009F000000}"/>
            </a:ext>
          </a:extLst>
        </xdr:cNvPr>
        <xdr:cNvSpPr/>
      </xdr:nvSpPr>
      <xdr:spPr>
        <a:xfrm>
          <a:off x="13271500" y="46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27</xdr:row>
      <xdr:rowOff>114984</xdr:rowOff>
    </xdr:from>
    <xdr:to>
      <xdr:col>72</xdr:col>
      <xdr:colOff>73025</xdr:colOff>
      <xdr:row>27</xdr:row>
      <xdr:rowOff>146290</xdr:rowOff>
    </xdr:to>
    <xdr:cxnSp macro="">
      <xdr:nvCxnSpPr>
        <xdr:cNvPr id="160" name="直線コネクタ 159">
          <a:extLst>
            <a:ext uri="{FF2B5EF4-FFF2-40B4-BE49-F238E27FC236}">
              <a16:creationId xmlns:a16="http://schemas.microsoft.com/office/drawing/2014/main" id="{00000000-0008-0000-0000-0000A0000000}"/>
            </a:ext>
          </a:extLst>
        </xdr:cNvPr>
        <xdr:cNvCxnSpPr/>
      </xdr:nvCxnSpPr>
      <xdr:spPr>
        <a:xfrm>
          <a:off x="13322300" y="4744134"/>
          <a:ext cx="762000" cy="3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27</xdr:row>
      <xdr:rowOff>113842</xdr:rowOff>
    </xdr:from>
    <xdr:to>
      <xdr:col>64</xdr:col>
      <xdr:colOff>123825</xdr:colOff>
      <xdr:row>28</xdr:row>
      <xdr:rowOff>43992</xdr:rowOff>
    </xdr:to>
    <xdr:sp macro="" textlink="">
      <xdr:nvSpPr>
        <xdr:cNvPr id="161" name="楕円 160">
          <a:extLst>
            <a:ext uri="{FF2B5EF4-FFF2-40B4-BE49-F238E27FC236}">
              <a16:creationId xmlns:a16="http://schemas.microsoft.com/office/drawing/2014/main" id="{00000000-0008-0000-0000-0000A1000000}"/>
            </a:ext>
          </a:extLst>
        </xdr:cNvPr>
        <xdr:cNvSpPr/>
      </xdr:nvSpPr>
      <xdr:spPr>
        <a:xfrm>
          <a:off x="12509500" y="474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27</xdr:row>
      <xdr:rowOff>114984</xdr:rowOff>
    </xdr:from>
    <xdr:to>
      <xdr:col>68</xdr:col>
      <xdr:colOff>73025</xdr:colOff>
      <xdr:row>27</xdr:row>
      <xdr:rowOff>164642</xdr:rowOff>
    </xdr:to>
    <xdr:cxnSp macro="">
      <xdr:nvCxnSpPr>
        <xdr:cNvPr id="162" name="直線コネクタ 161">
          <a:extLst>
            <a:ext uri="{FF2B5EF4-FFF2-40B4-BE49-F238E27FC236}">
              <a16:creationId xmlns:a16="http://schemas.microsoft.com/office/drawing/2014/main" id="{00000000-0008-0000-0000-0000A2000000}"/>
            </a:ext>
          </a:extLst>
        </xdr:cNvPr>
        <xdr:cNvCxnSpPr/>
      </xdr:nvCxnSpPr>
      <xdr:spPr>
        <a:xfrm flipV="1">
          <a:off x="12560300" y="4744134"/>
          <a:ext cx="762000" cy="49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132553</xdr:rowOff>
    </xdr:from>
    <xdr:to>
      <xdr:col>60</xdr:col>
      <xdr:colOff>123825</xdr:colOff>
      <xdr:row>28</xdr:row>
      <xdr:rowOff>62703</xdr:rowOff>
    </xdr:to>
    <xdr:sp macro="" textlink="">
      <xdr:nvSpPr>
        <xdr:cNvPr id="163" name="楕円 162">
          <a:extLst>
            <a:ext uri="{FF2B5EF4-FFF2-40B4-BE49-F238E27FC236}">
              <a16:creationId xmlns:a16="http://schemas.microsoft.com/office/drawing/2014/main" id="{00000000-0008-0000-0000-0000A3000000}"/>
            </a:ext>
          </a:extLst>
        </xdr:cNvPr>
        <xdr:cNvSpPr/>
      </xdr:nvSpPr>
      <xdr:spPr>
        <a:xfrm>
          <a:off x="11747500" y="4761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27</xdr:row>
      <xdr:rowOff>164642</xdr:rowOff>
    </xdr:from>
    <xdr:to>
      <xdr:col>64</xdr:col>
      <xdr:colOff>73025</xdr:colOff>
      <xdr:row>28</xdr:row>
      <xdr:rowOff>11903</xdr:rowOff>
    </xdr:to>
    <xdr:cxnSp macro="">
      <xdr:nvCxnSpPr>
        <xdr:cNvPr id="164" name="直線コネクタ 163">
          <a:extLst>
            <a:ext uri="{FF2B5EF4-FFF2-40B4-BE49-F238E27FC236}">
              <a16:creationId xmlns:a16="http://schemas.microsoft.com/office/drawing/2014/main" id="{00000000-0008-0000-0000-0000A4000000}"/>
            </a:ext>
          </a:extLst>
        </xdr:cNvPr>
        <xdr:cNvCxnSpPr/>
      </xdr:nvCxnSpPr>
      <xdr:spPr>
        <a:xfrm flipV="1">
          <a:off x="11798300" y="4793792"/>
          <a:ext cx="762000" cy="18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163290</xdr:rowOff>
    </xdr:from>
    <xdr:ext cx="469744" cy="259045"/>
    <xdr:sp macro="" textlink="">
      <xdr:nvSpPr>
        <xdr:cNvPr id="165" name="n_1aveValue債務償還比率">
          <a:extLst>
            <a:ext uri="{FF2B5EF4-FFF2-40B4-BE49-F238E27FC236}">
              <a16:creationId xmlns:a16="http://schemas.microsoft.com/office/drawing/2014/main" id="{00000000-0008-0000-0000-0000A5000000}"/>
            </a:ext>
          </a:extLst>
        </xdr:cNvPr>
        <xdr:cNvSpPr txBox="1"/>
      </xdr:nvSpPr>
      <xdr:spPr>
        <a:xfrm>
          <a:off x="13836727" y="5135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153574</xdr:rowOff>
    </xdr:from>
    <xdr:ext cx="469744" cy="259045"/>
    <xdr:sp macro="" textlink="">
      <xdr:nvSpPr>
        <xdr:cNvPr id="166" name="n_2aveValue債務償還比率">
          <a:extLst>
            <a:ext uri="{FF2B5EF4-FFF2-40B4-BE49-F238E27FC236}">
              <a16:creationId xmlns:a16="http://schemas.microsoft.com/office/drawing/2014/main" id="{00000000-0008-0000-0000-0000A6000000}"/>
            </a:ext>
          </a:extLst>
        </xdr:cNvPr>
        <xdr:cNvSpPr txBox="1"/>
      </xdr:nvSpPr>
      <xdr:spPr>
        <a:xfrm>
          <a:off x="13087427" y="5125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142659</xdr:rowOff>
    </xdr:from>
    <xdr:ext cx="469744" cy="259045"/>
    <xdr:sp macro="" textlink="">
      <xdr:nvSpPr>
        <xdr:cNvPr id="167" name="n_3aveValue債務償還比率">
          <a:extLst>
            <a:ext uri="{FF2B5EF4-FFF2-40B4-BE49-F238E27FC236}">
              <a16:creationId xmlns:a16="http://schemas.microsoft.com/office/drawing/2014/main" id="{00000000-0008-0000-0000-0000A7000000}"/>
            </a:ext>
          </a:extLst>
        </xdr:cNvPr>
        <xdr:cNvSpPr txBox="1"/>
      </xdr:nvSpPr>
      <xdr:spPr>
        <a:xfrm>
          <a:off x="12325427" y="5114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169647</xdr:rowOff>
    </xdr:from>
    <xdr:ext cx="469744" cy="259045"/>
    <xdr:sp macro="" textlink="">
      <xdr:nvSpPr>
        <xdr:cNvPr id="168" name="n_4aveValue債務償還比率">
          <a:extLst>
            <a:ext uri="{FF2B5EF4-FFF2-40B4-BE49-F238E27FC236}">
              <a16:creationId xmlns:a16="http://schemas.microsoft.com/office/drawing/2014/main" id="{00000000-0008-0000-0000-0000A8000000}"/>
            </a:ext>
          </a:extLst>
        </xdr:cNvPr>
        <xdr:cNvSpPr txBox="1"/>
      </xdr:nvSpPr>
      <xdr:spPr>
        <a:xfrm>
          <a:off x="11563427" y="5141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42167</xdr:rowOff>
    </xdr:from>
    <xdr:ext cx="469744" cy="259045"/>
    <xdr:sp macro="" textlink="">
      <xdr:nvSpPr>
        <xdr:cNvPr id="169" name="n_1mainValue債務償還比率">
          <a:extLst>
            <a:ext uri="{FF2B5EF4-FFF2-40B4-BE49-F238E27FC236}">
              <a16:creationId xmlns:a16="http://schemas.microsoft.com/office/drawing/2014/main" id="{00000000-0008-0000-0000-0000A9000000}"/>
            </a:ext>
          </a:extLst>
        </xdr:cNvPr>
        <xdr:cNvSpPr txBox="1"/>
      </xdr:nvSpPr>
      <xdr:spPr>
        <a:xfrm>
          <a:off x="13836727" y="4499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10861</xdr:rowOff>
    </xdr:from>
    <xdr:ext cx="469744" cy="259045"/>
    <xdr:sp macro="" textlink="">
      <xdr:nvSpPr>
        <xdr:cNvPr id="170" name="n_2mainValue債務償還比率">
          <a:extLst>
            <a:ext uri="{FF2B5EF4-FFF2-40B4-BE49-F238E27FC236}">
              <a16:creationId xmlns:a16="http://schemas.microsoft.com/office/drawing/2014/main" id="{00000000-0008-0000-0000-0000AA000000}"/>
            </a:ext>
          </a:extLst>
        </xdr:cNvPr>
        <xdr:cNvSpPr txBox="1"/>
      </xdr:nvSpPr>
      <xdr:spPr>
        <a:xfrm>
          <a:off x="13087427" y="4468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60519</xdr:rowOff>
    </xdr:from>
    <xdr:ext cx="469744" cy="259045"/>
    <xdr:sp macro="" textlink="">
      <xdr:nvSpPr>
        <xdr:cNvPr id="171" name="n_3mainValue債務償還比率">
          <a:extLst>
            <a:ext uri="{FF2B5EF4-FFF2-40B4-BE49-F238E27FC236}">
              <a16:creationId xmlns:a16="http://schemas.microsoft.com/office/drawing/2014/main" id="{00000000-0008-0000-0000-0000AB000000}"/>
            </a:ext>
          </a:extLst>
        </xdr:cNvPr>
        <xdr:cNvSpPr txBox="1"/>
      </xdr:nvSpPr>
      <xdr:spPr>
        <a:xfrm>
          <a:off x="12325427" y="4518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79230</xdr:rowOff>
    </xdr:from>
    <xdr:ext cx="469744" cy="259045"/>
    <xdr:sp macro="" textlink="">
      <xdr:nvSpPr>
        <xdr:cNvPr id="172" name="n_4mainValue債務償還比率">
          <a:extLst>
            <a:ext uri="{FF2B5EF4-FFF2-40B4-BE49-F238E27FC236}">
              <a16:creationId xmlns:a16="http://schemas.microsoft.com/office/drawing/2014/main" id="{00000000-0008-0000-0000-0000AC000000}"/>
            </a:ext>
          </a:extLst>
        </xdr:cNvPr>
        <xdr:cNvSpPr txBox="1"/>
      </xdr:nvSpPr>
      <xdr:spPr>
        <a:xfrm>
          <a:off x="11563427" y="4536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a:extLst>
            <a:ext uri="{FF2B5EF4-FFF2-40B4-BE49-F238E27FC236}">
              <a16:creationId xmlns:a16="http://schemas.microsoft.com/office/drawing/2014/main" id="{00000000-0008-0000-0000-0000AD000000}"/>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4" name="正方形/長方形 173">
          <a:extLst>
            <a:ext uri="{FF2B5EF4-FFF2-40B4-BE49-F238E27FC236}">
              <a16:creationId xmlns:a16="http://schemas.microsoft.com/office/drawing/2014/main" id="{00000000-0008-0000-0000-0000AE000000}"/>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5" name="テキスト ボックス 174">
          <a:extLst>
            <a:ext uri="{FF2B5EF4-FFF2-40B4-BE49-F238E27FC236}">
              <a16:creationId xmlns:a16="http://schemas.microsoft.com/office/drawing/2014/main" id="{00000000-0008-0000-0000-0000AF000000}"/>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6" name="テキスト ボックス 175">
          <a:extLst>
            <a:ext uri="{FF2B5EF4-FFF2-40B4-BE49-F238E27FC236}">
              <a16:creationId xmlns:a16="http://schemas.microsoft.com/office/drawing/2014/main" id="{00000000-0008-0000-0000-0000B0000000}"/>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7" name="テキスト ボックス 176">
          <a:extLst>
            <a:ext uri="{FF2B5EF4-FFF2-40B4-BE49-F238E27FC236}">
              <a16:creationId xmlns:a16="http://schemas.microsoft.com/office/drawing/2014/main" id="{00000000-0008-0000-0000-0000B1000000}"/>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8" name="テキスト ボックス 177">
          <a:extLst>
            <a:ext uri="{FF2B5EF4-FFF2-40B4-BE49-F238E27FC236}">
              <a16:creationId xmlns:a16="http://schemas.microsoft.com/office/drawing/2014/main" id="{00000000-0008-0000-0000-0000B2000000}"/>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沖縄県金武町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11,455
11,352
37.84
10,868,646
10,550,680
243,940
3,703,034
3,612,586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1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135255</xdr:rowOff>
    </xdr:from>
    <xdr:to>
      <xdr:col>24</xdr:col>
      <xdr:colOff>62865</xdr:colOff>
      <xdr:row>41</xdr:row>
      <xdr:rowOff>160020</xdr:rowOff>
    </xdr:to>
    <xdr:cxnSp macro="">
      <xdr:nvCxnSpPr>
        <xdr:cNvPr id="57" name="直線コネクタ 56">
          <a:extLst>
            <a:ext uri="{FF2B5EF4-FFF2-40B4-BE49-F238E27FC236}">
              <a16:creationId xmlns:a16="http://schemas.microsoft.com/office/drawing/2014/main" id="{00000000-0008-0000-0100-000039000000}"/>
            </a:ext>
          </a:extLst>
        </xdr:cNvPr>
        <xdr:cNvCxnSpPr/>
      </xdr:nvCxnSpPr>
      <xdr:spPr>
        <a:xfrm flipV="1">
          <a:off x="4634865" y="5964555"/>
          <a:ext cx="0" cy="1224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163847</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100-00003A000000}"/>
            </a:ext>
          </a:extLst>
        </xdr:cNvPr>
        <xdr:cNvSpPr txBox="1"/>
      </xdr:nvSpPr>
      <xdr:spPr>
        <a:xfrm>
          <a:off x="4673600" y="719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160020</xdr:rowOff>
    </xdr:from>
    <xdr:to>
      <xdr:col>24</xdr:col>
      <xdr:colOff>152400</xdr:colOff>
      <xdr:row>41</xdr:row>
      <xdr:rowOff>160020</xdr:rowOff>
    </xdr:to>
    <xdr:cxnSp macro="">
      <xdr:nvCxnSpPr>
        <xdr:cNvPr id="59" name="直線コネクタ 58">
          <a:extLst>
            <a:ext uri="{FF2B5EF4-FFF2-40B4-BE49-F238E27FC236}">
              <a16:creationId xmlns:a16="http://schemas.microsoft.com/office/drawing/2014/main" id="{00000000-0008-0000-0100-00003B000000}"/>
            </a:ext>
          </a:extLst>
        </xdr:cNvPr>
        <xdr:cNvCxnSpPr/>
      </xdr:nvCxnSpPr>
      <xdr:spPr>
        <a:xfrm>
          <a:off x="4546600" y="718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81932</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100-00003C000000}"/>
            </a:ext>
          </a:extLst>
        </xdr:cNvPr>
        <xdr:cNvSpPr txBox="1"/>
      </xdr:nvSpPr>
      <xdr:spPr>
        <a:xfrm>
          <a:off x="4673600" y="5739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135255</xdr:rowOff>
    </xdr:from>
    <xdr:to>
      <xdr:col>24</xdr:col>
      <xdr:colOff>152400</xdr:colOff>
      <xdr:row>34</xdr:row>
      <xdr:rowOff>135255</xdr:rowOff>
    </xdr:to>
    <xdr:cxnSp macro="">
      <xdr:nvCxnSpPr>
        <xdr:cNvPr id="61" name="直線コネクタ 60">
          <a:extLst>
            <a:ext uri="{FF2B5EF4-FFF2-40B4-BE49-F238E27FC236}">
              <a16:creationId xmlns:a16="http://schemas.microsoft.com/office/drawing/2014/main" id="{00000000-0008-0000-0100-00003D000000}"/>
            </a:ext>
          </a:extLst>
        </xdr:cNvPr>
        <xdr:cNvCxnSpPr/>
      </xdr:nvCxnSpPr>
      <xdr:spPr>
        <a:xfrm>
          <a:off x="4546600" y="596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89552</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100-00003E000000}"/>
            </a:ext>
          </a:extLst>
        </xdr:cNvPr>
        <xdr:cNvSpPr txBox="1"/>
      </xdr:nvSpPr>
      <xdr:spPr>
        <a:xfrm>
          <a:off x="4673600" y="6433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111125</xdr:rowOff>
    </xdr:from>
    <xdr:to>
      <xdr:col>24</xdr:col>
      <xdr:colOff>114300</xdr:colOff>
      <xdr:row>38</xdr:row>
      <xdr:rowOff>41275</xdr:rowOff>
    </xdr:to>
    <xdr:sp macro="" textlink="">
      <xdr:nvSpPr>
        <xdr:cNvPr id="63" name="フローチャート: 判断 62">
          <a:extLst>
            <a:ext uri="{FF2B5EF4-FFF2-40B4-BE49-F238E27FC236}">
              <a16:creationId xmlns:a16="http://schemas.microsoft.com/office/drawing/2014/main" id="{00000000-0008-0000-0100-00003F000000}"/>
            </a:ext>
          </a:extLst>
        </xdr:cNvPr>
        <xdr:cNvSpPr/>
      </xdr:nvSpPr>
      <xdr:spPr>
        <a:xfrm>
          <a:off x="45847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128270</xdr:rowOff>
    </xdr:from>
    <xdr:to>
      <xdr:col>20</xdr:col>
      <xdr:colOff>38100</xdr:colOff>
      <xdr:row>38</xdr:row>
      <xdr:rowOff>58420</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3746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107315</xdr:rowOff>
    </xdr:from>
    <xdr:to>
      <xdr:col>15</xdr:col>
      <xdr:colOff>101600</xdr:colOff>
      <xdr:row>38</xdr:row>
      <xdr:rowOff>37465</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2857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80645</xdr:rowOff>
    </xdr:from>
    <xdr:to>
      <xdr:col>10</xdr:col>
      <xdr:colOff>165100</xdr:colOff>
      <xdr:row>38</xdr:row>
      <xdr:rowOff>10795</xdr:rowOff>
    </xdr:to>
    <xdr:sp macro="" textlink="">
      <xdr:nvSpPr>
        <xdr:cNvPr id="66" name="フローチャート: 判断 65">
          <a:extLst>
            <a:ext uri="{FF2B5EF4-FFF2-40B4-BE49-F238E27FC236}">
              <a16:creationId xmlns:a16="http://schemas.microsoft.com/office/drawing/2014/main" id="{00000000-0008-0000-0100-000042000000}"/>
            </a:ext>
          </a:extLst>
        </xdr:cNvPr>
        <xdr:cNvSpPr/>
      </xdr:nvSpPr>
      <xdr:spPr>
        <a:xfrm>
          <a:off x="1968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137795</xdr:rowOff>
    </xdr:from>
    <xdr:to>
      <xdr:col>6</xdr:col>
      <xdr:colOff>38100</xdr:colOff>
      <xdr:row>37</xdr:row>
      <xdr:rowOff>67945</xdr:rowOff>
    </xdr:to>
    <xdr:sp macro="" textlink="">
      <xdr:nvSpPr>
        <xdr:cNvPr id="67" name="フローチャート: 判断 66">
          <a:extLst>
            <a:ext uri="{FF2B5EF4-FFF2-40B4-BE49-F238E27FC236}">
              <a16:creationId xmlns:a16="http://schemas.microsoft.com/office/drawing/2014/main" id="{00000000-0008-0000-0100-000043000000}"/>
            </a:ext>
          </a:extLst>
        </xdr:cNvPr>
        <xdr:cNvSpPr/>
      </xdr:nvSpPr>
      <xdr:spPr>
        <a:xfrm>
          <a:off x="1079500" y="630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73025</xdr:rowOff>
    </xdr:from>
    <xdr:to>
      <xdr:col>24</xdr:col>
      <xdr:colOff>114300</xdr:colOff>
      <xdr:row>38</xdr:row>
      <xdr:rowOff>3175</xdr:rowOff>
    </xdr:to>
    <xdr:sp macro="" textlink="">
      <xdr:nvSpPr>
        <xdr:cNvPr id="73" name="楕円 72">
          <a:extLst>
            <a:ext uri="{FF2B5EF4-FFF2-40B4-BE49-F238E27FC236}">
              <a16:creationId xmlns:a16="http://schemas.microsoft.com/office/drawing/2014/main" id="{00000000-0008-0000-0100-000049000000}"/>
            </a:ext>
          </a:extLst>
        </xdr:cNvPr>
        <xdr:cNvSpPr/>
      </xdr:nvSpPr>
      <xdr:spPr>
        <a:xfrm>
          <a:off x="4584700" y="641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95902</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100-00004A000000}"/>
            </a:ext>
          </a:extLst>
        </xdr:cNvPr>
        <xdr:cNvSpPr txBox="1"/>
      </xdr:nvSpPr>
      <xdr:spPr>
        <a:xfrm>
          <a:off x="4673600" y="6268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61595</xdr:rowOff>
    </xdr:from>
    <xdr:to>
      <xdr:col>20</xdr:col>
      <xdr:colOff>38100</xdr:colOff>
      <xdr:row>37</xdr:row>
      <xdr:rowOff>163195</xdr:rowOff>
    </xdr:to>
    <xdr:sp macro="" textlink="">
      <xdr:nvSpPr>
        <xdr:cNvPr id="75" name="楕円 74">
          <a:extLst>
            <a:ext uri="{FF2B5EF4-FFF2-40B4-BE49-F238E27FC236}">
              <a16:creationId xmlns:a16="http://schemas.microsoft.com/office/drawing/2014/main" id="{00000000-0008-0000-0100-00004B000000}"/>
            </a:ext>
          </a:extLst>
        </xdr:cNvPr>
        <xdr:cNvSpPr/>
      </xdr:nvSpPr>
      <xdr:spPr>
        <a:xfrm>
          <a:off x="3746500" y="640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112395</xdr:rowOff>
    </xdr:from>
    <xdr:to>
      <xdr:col>24</xdr:col>
      <xdr:colOff>63500</xdr:colOff>
      <xdr:row>37</xdr:row>
      <xdr:rowOff>123825</xdr:rowOff>
    </xdr:to>
    <xdr:cxnSp macro="">
      <xdr:nvCxnSpPr>
        <xdr:cNvPr id="76" name="直線コネクタ 75">
          <a:extLst>
            <a:ext uri="{FF2B5EF4-FFF2-40B4-BE49-F238E27FC236}">
              <a16:creationId xmlns:a16="http://schemas.microsoft.com/office/drawing/2014/main" id="{00000000-0008-0000-0100-00004C000000}"/>
            </a:ext>
          </a:extLst>
        </xdr:cNvPr>
        <xdr:cNvCxnSpPr/>
      </xdr:nvCxnSpPr>
      <xdr:spPr>
        <a:xfrm>
          <a:off x="3797300" y="6456045"/>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50165</xdr:rowOff>
    </xdr:from>
    <xdr:to>
      <xdr:col>15</xdr:col>
      <xdr:colOff>101600</xdr:colOff>
      <xdr:row>37</xdr:row>
      <xdr:rowOff>151765</xdr:rowOff>
    </xdr:to>
    <xdr:sp macro="" textlink="">
      <xdr:nvSpPr>
        <xdr:cNvPr id="77" name="楕円 76">
          <a:extLst>
            <a:ext uri="{FF2B5EF4-FFF2-40B4-BE49-F238E27FC236}">
              <a16:creationId xmlns:a16="http://schemas.microsoft.com/office/drawing/2014/main" id="{00000000-0008-0000-0100-00004D000000}"/>
            </a:ext>
          </a:extLst>
        </xdr:cNvPr>
        <xdr:cNvSpPr/>
      </xdr:nvSpPr>
      <xdr:spPr>
        <a:xfrm>
          <a:off x="2857500" y="639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100965</xdr:rowOff>
    </xdr:from>
    <xdr:to>
      <xdr:col>19</xdr:col>
      <xdr:colOff>177800</xdr:colOff>
      <xdr:row>37</xdr:row>
      <xdr:rowOff>112395</xdr:rowOff>
    </xdr:to>
    <xdr:cxnSp macro="">
      <xdr:nvCxnSpPr>
        <xdr:cNvPr id="78" name="直線コネクタ 77">
          <a:extLst>
            <a:ext uri="{FF2B5EF4-FFF2-40B4-BE49-F238E27FC236}">
              <a16:creationId xmlns:a16="http://schemas.microsoft.com/office/drawing/2014/main" id="{00000000-0008-0000-0100-00004E000000}"/>
            </a:ext>
          </a:extLst>
        </xdr:cNvPr>
        <xdr:cNvCxnSpPr/>
      </xdr:nvCxnSpPr>
      <xdr:spPr>
        <a:xfrm>
          <a:off x="2908300" y="644461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88265</xdr:rowOff>
    </xdr:from>
    <xdr:to>
      <xdr:col>10</xdr:col>
      <xdr:colOff>165100</xdr:colOff>
      <xdr:row>38</xdr:row>
      <xdr:rowOff>18415</xdr:rowOff>
    </xdr:to>
    <xdr:sp macro="" textlink="">
      <xdr:nvSpPr>
        <xdr:cNvPr id="79" name="楕円 78">
          <a:extLst>
            <a:ext uri="{FF2B5EF4-FFF2-40B4-BE49-F238E27FC236}">
              <a16:creationId xmlns:a16="http://schemas.microsoft.com/office/drawing/2014/main" id="{00000000-0008-0000-0100-00004F000000}"/>
            </a:ext>
          </a:extLst>
        </xdr:cNvPr>
        <xdr:cNvSpPr/>
      </xdr:nvSpPr>
      <xdr:spPr>
        <a:xfrm>
          <a:off x="1968500" y="643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100965</xdr:rowOff>
    </xdr:from>
    <xdr:to>
      <xdr:col>15</xdr:col>
      <xdr:colOff>50800</xdr:colOff>
      <xdr:row>37</xdr:row>
      <xdr:rowOff>139065</xdr:rowOff>
    </xdr:to>
    <xdr:cxnSp macro="">
      <xdr:nvCxnSpPr>
        <xdr:cNvPr id="80" name="直線コネクタ 79">
          <a:extLst>
            <a:ext uri="{FF2B5EF4-FFF2-40B4-BE49-F238E27FC236}">
              <a16:creationId xmlns:a16="http://schemas.microsoft.com/office/drawing/2014/main" id="{00000000-0008-0000-0100-000050000000}"/>
            </a:ext>
          </a:extLst>
        </xdr:cNvPr>
        <xdr:cNvCxnSpPr/>
      </xdr:nvCxnSpPr>
      <xdr:spPr>
        <a:xfrm flipV="1">
          <a:off x="2019300" y="644461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122555</xdr:rowOff>
    </xdr:from>
    <xdr:to>
      <xdr:col>6</xdr:col>
      <xdr:colOff>38100</xdr:colOff>
      <xdr:row>38</xdr:row>
      <xdr:rowOff>52705</xdr:rowOff>
    </xdr:to>
    <xdr:sp macro="" textlink="">
      <xdr:nvSpPr>
        <xdr:cNvPr id="81" name="楕円 80">
          <a:extLst>
            <a:ext uri="{FF2B5EF4-FFF2-40B4-BE49-F238E27FC236}">
              <a16:creationId xmlns:a16="http://schemas.microsoft.com/office/drawing/2014/main" id="{00000000-0008-0000-0100-000051000000}"/>
            </a:ext>
          </a:extLst>
        </xdr:cNvPr>
        <xdr:cNvSpPr/>
      </xdr:nvSpPr>
      <xdr:spPr>
        <a:xfrm>
          <a:off x="1079500" y="646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139065</xdr:rowOff>
    </xdr:from>
    <xdr:to>
      <xdr:col>10</xdr:col>
      <xdr:colOff>114300</xdr:colOff>
      <xdr:row>38</xdr:row>
      <xdr:rowOff>1905</xdr:rowOff>
    </xdr:to>
    <xdr:cxnSp macro="">
      <xdr:nvCxnSpPr>
        <xdr:cNvPr id="82" name="直線コネクタ 81">
          <a:extLst>
            <a:ext uri="{FF2B5EF4-FFF2-40B4-BE49-F238E27FC236}">
              <a16:creationId xmlns:a16="http://schemas.microsoft.com/office/drawing/2014/main" id="{00000000-0008-0000-0100-000052000000}"/>
            </a:ext>
          </a:extLst>
        </xdr:cNvPr>
        <xdr:cNvCxnSpPr/>
      </xdr:nvCxnSpPr>
      <xdr:spPr>
        <a:xfrm flipV="1">
          <a:off x="1130300" y="648271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49547</xdr:rowOff>
    </xdr:from>
    <xdr:ext cx="405111" cy="259045"/>
    <xdr:sp macro="" textlink="">
      <xdr:nvSpPr>
        <xdr:cNvPr id="83" name="n_1aveValue【道路】&#10;有形固定資産減価償却率">
          <a:extLst>
            <a:ext uri="{FF2B5EF4-FFF2-40B4-BE49-F238E27FC236}">
              <a16:creationId xmlns:a16="http://schemas.microsoft.com/office/drawing/2014/main" id="{00000000-0008-0000-0100-000053000000}"/>
            </a:ext>
          </a:extLst>
        </xdr:cNvPr>
        <xdr:cNvSpPr txBox="1"/>
      </xdr:nvSpPr>
      <xdr:spPr>
        <a:xfrm>
          <a:off x="3582044" y="656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28592</xdr:rowOff>
    </xdr:from>
    <xdr:ext cx="405111" cy="259045"/>
    <xdr:sp macro="" textlink="">
      <xdr:nvSpPr>
        <xdr:cNvPr id="84" name="n_2aveValue【道路】&#10;有形固定資産減価償却率">
          <a:extLst>
            <a:ext uri="{FF2B5EF4-FFF2-40B4-BE49-F238E27FC236}">
              <a16:creationId xmlns:a16="http://schemas.microsoft.com/office/drawing/2014/main" id="{00000000-0008-0000-0100-000054000000}"/>
            </a:ext>
          </a:extLst>
        </xdr:cNvPr>
        <xdr:cNvSpPr txBox="1"/>
      </xdr:nvSpPr>
      <xdr:spPr>
        <a:xfrm>
          <a:off x="2705744" y="654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27322</xdr:rowOff>
    </xdr:from>
    <xdr:ext cx="405111" cy="259045"/>
    <xdr:sp macro="" textlink="">
      <xdr:nvSpPr>
        <xdr:cNvPr id="85" name="n_3aveValue【道路】&#10;有形固定資産減価償却率">
          <a:extLst>
            <a:ext uri="{FF2B5EF4-FFF2-40B4-BE49-F238E27FC236}">
              <a16:creationId xmlns:a16="http://schemas.microsoft.com/office/drawing/2014/main" id="{00000000-0008-0000-0100-000055000000}"/>
            </a:ext>
          </a:extLst>
        </xdr:cNvPr>
        <xdr:cNvSpPr txBox="1"/>
      </xdr:nvSpPr>
      <xdr:spPr>
        <a:xfrm>
          <a:off x="1816744" y="619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84472</xdr:rowOff>
    </xdr:from>
    <xdr:ext cx="405111" cy="259045"/>
    <xdr:sp macro="" textlink="">
      <xdr:nvSpPr>
        <xdr:cNvPr id="86" name="n_4aveValue【道路】&#10;有形固定資産減価償却率">
          <a:extLst>
            <a:ext uri="{FF2B5EF4-FFF2-40B4-BE49-F238E27FC236}">
              <a16:creationId xmlns:a16="http://schemas.microsoft.com/office/drawing/2014/main" id="{00000000-0008-0000-0100-000056000000}"/>
            </a:ext>
          </a:extLst>
        </xdr:cNvPr>
        <xdr:cNvSpPr txBox="1"/>
      </xdr:nvSpPr>
      <xdr:spPr>
        <a:xfrm>
          <a:off x="927744" y="608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8272</xdr:rowOff>
    </xdr:from>
    <xdr:ext cx="405111" cy="259045"/>
    <xdr:sp macro="" textlink="">
      <xdr:nvSpPr>
        <xdr:cNvPr id="87" name="n_1mainValue【道路】&#10;有形固定資産減価償却率">
          <a:extLst>
            <a:ext uri="{FF2B5EF4-FFF2-40B4-BE49-F238E27FC236}">
              <a16:creationId xmlns:a16="http://schemas.microsoft.com/office/drawing/2014/main" id="{00000000-0008-0000-0100-000057000000}"/>
            </a:ext>
          </a:extLst>
        </xdr:cNvPr>
        <xdr:cNvSpPr txBox="1"/>
      </xdr:nvSpPr>
      <xdr:spPr>
        <a:xfrm>
          <a:off x="3582044" y="618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168292</xdr:rowOff>
    </xdr:from>
    <xdr:ext cx="405111" cy="259045"/>
    <xdr:sp macro="" textlink="">
      <xdr:nvSpPr>
        <xdr:cNvPr id="88" name="n_2mainValue【道路】&#10;有形固定資産減価償却率">
          <a:extLst>
            <a:ext uri="{FF2B5EF4-FFF2-40B4-BE49-F238E27FC236}">
              <a16:creationId xmlns:a16="http://schemas.microsoft.com/office/drawing/2014/main" id="{00000000-0008-0000-0100-000058000000}"/>
            </a:ext>
          </a:extLst>
        </xdr:cNvPr>
        <xdr:cNvSpPr txBox="1"/>
      </xdr:nvSpPr>
      <xdr:spPr>
        <a:xfrm>
          <a:off x="2705744" y="6169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9542</xdr:rowOff>
    </xdr:from>
    <xdr:ext cx="405111" cy="259045"/>
    <xdr:sp macro="" textlink="">
      <xdr:nvSpPr>
        <xdr:cNvPr id="89" name="n_3mainValue【道路】&#10;有形固定資産減価償却率">
          <a:extLst>
            <a:ext uri="{FF2B5EF4-FFF2-40B4-BE49-F238E27FC236}">
              <a16:creationId xmlns:a16="http://schemas.microsoft.com/office/drawing/2014/main" id="{00000000-0008-0000-0100-000059000000}"/>
            </a:ext>
          </a:extLst>
        </xdr:cNvPr>
        <xdr:cNvSpPr txBox="1"/>
      </xdr:nvSpPr>
      <xdr:spPr>
        <a:xfrm>
          <a:off x="1816744" y="652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43832</xdr:rowOff>
    </xdr:from>
    <xdr:ext cx="405111" cy="259045"/>
    <xdr:sp macro="" textlink="">
      <xdr:nvSpPr>
        <xdr:cNvPr id="90" name="n_4mainValue【道路】&#10;有形固定資産減価償却率">
          <a:extLst>
            <a:ext uri="{FF2B5EF4-FFF2-40B4-BE49-F238E27FC236}">
              <a16:creationId xmlns:a16="http://schemas.microsoft.com/office/drawing/2014/main" id="{00000000-0008-0000-0100-00005A000000}"/>
            </a:ext>
          </a:extLst>
        </xdr:cNvPr>
        <xdr:cNvSpPr txBox="1"/>
      </xdr:nvSpPr>
      <xdr:spPr>
        <a:xfrm>
          <a:off x="927744" y="655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100-00005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100-00005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100-00006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100-00006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100-00006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00000000-0008-0000-0100-000063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100-00006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00000000-0008-0000-0100-000066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00000000-0008-0000-0100-000067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00000000-0008-0000-0100-000069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a:extLst>
            <a:ext uri="{FF2B5EF4-FFF2-40B4-BE49-F238E27FC236}">
              <a16:creationId xmlns:a16="http://schemas.microsoft.com/office/drawing/2014/main" id="{00000000-0008-0000-0100-00006A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00000000-0008-0000-0100-00006B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a:extLst>
            <a:ext uri="{FF2B5EF4-FFF2-40B4-BE49-F238E27FC236}">
              <a16:creationId xmlns:a16="http://schemas.microsoft.com/office/drawing/2014/main" id="{00000000-0008-0000-0100-00006C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00000000-0008-0000-0100-00006D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00000000-0008-0000-0100-00006F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a:extLst>
            <a:ext uri="{FF2B5EF4-FFF2-40B4-BE49-F238E27FC236}">
              <a16:creationId xmlns:a16="http://schemas.microsoft.com/office/drawing/2014/main" id="{00000000-0008-0000-0100-000070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00000000-0008-0000-0100-000071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124320</xdr:rowOff>
    </xdr:from>
    <xdr:to>
      <xdr:col>54</xdr:col>
      <xdr:colOff>189865</xdr:colOff>
      <xdr:row>42</xdr:row>
      <xdr:rowOff>819</xdr:rowOff>
    </xdr:to>
    <xdr:cxnSp macro="">
      <xdr:nvCxnSpPr>
        <xdr:cNvPr id="114" name="直線コネクタ 113">
          <a:extLst>
            <a:ext uri="{FF2B5EF4-FFF2-40B4-BE49-F238E27FC236}">
              <a16:creationId xmlns:a16="http://schemas.microsoft.com/office/drawing/2014/main" id="{00000000-0008-0000-0100-000072000000}"/>
            </a:ext>
          </a:extLst>
        </xdr:cNvPr>
        <xdr:cNvCxnSpPr/>
      </xdr:nvCxnSpPr>
      <xdr:spPr>
        <a:xfrm flipV="1">
          <a:off x="10476865" y="5953620"/>
          <a:ext cx="0" cy="1248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4646</xdr:rowOff>
    </xdr:from>
    <xdr:ext cx="469744" cy="259045"/>
    <xdr:sp macro="" textlink="">
      <xdr:nvSpPr>
        <xdr:cNvPr id="115" name="【道路】&#10;一人当たり延長最小値テキスト">
          <a:extLst>
            <a:ext uri="{FF2B5EF4-FFF2-40B4-BE49-F238E27FC236}">
              <a16:creationId xmlns:a16="http://schemas.microsoft.com/office/drawing/2014/main" id="{00000000-0008-0000-0100-000073000000}"/>
            </a:ext>
          </a:extLst>
        </xdr:cNvPr>
        <xdr:cNvSpPr txBox="1"/>
      </xdr:nvSpPr>
      <xdr:spPr>
        <a:xfrm>
          <a:off x="10515600" y="7205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819</xdr:rowOff>
    </xdr:from>
    <xdr:to>
      <xdr:col>55</xdr:col>
      <xdr:colOff>88900</xdr:colOff>
      <xdr:row>42</xdr:row>
      <xdr:rowOff>819</xdr:rowOff>
    </xdr:to>
    <xdr:cxnSp macro="">
      <xdr:nvCxnSpPr>
        <xdr:cNvPr id="116" name="直線コネクタ 115">
          <a:extLst>
            <a:ext uri="{FF2B5EF4-FFF2-40B4-BE49-F238E27FC236}">
              <a16:creationId xmlns:a16="http://schemas.microsoft.com/office/drawing/2014/main" id="{00000000-0008-0000-0100-000074000000}"/>
            </a:ext>
          </a:extLst>
        </xdr:cNvPr>
        <xdr:cNvCxnSpPr/>
      </xdr:nvCxnSpPr>
      <xdr:spPr>
        <a:xfrm>
          <a:off x="10388600" y="7201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70997</xdr:rowOff>
    </xdr:from>
    <xdr:ext cx="534377" cy="259045"/>
    <xdr:sp macro="" textlink="">
      <xdr:nvSpPr>
        <xdr:cNvPr id="117" name="【道路】&#10;一人当たり延長最大値テキスト">
          <a:extLst>
            <a:ext uri="{FF2B5EF4-FFF2-40B4-BE49-F238E27FC236}">
              <a16:creationId xmlns:a16="http://schemas.microsoft.com/office/drawing/2014/main" id="{00000000-0008-0000-0100-000075000000}"/>
            </a:ext>
          </a:extLst>
        </xdr:cNvPr>
        <xdr:cNvSpPr txBox="1"/>
      </xdr:nvSpPr>
      <xdr:spPr>
        <a:xfrm>
          <a:off x="10515600" y="5728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124320</xdr:rowOff>
    </xdr:from>
    <xdr:to>
      <xdr:col>55</xdr:col>
      <xdr:colOff>88900</xdr:colOff>
      <xdr:row>34</xdr:row>
      <xdr:rowOff>124320</xdr:rowOff>
    </xdr:to>
    <xdr:cxnSp macro="">
      <xdr:nvCxnSpPr>
        <xdr:cNvPr id="118" name="直線コネクタ 117">
          <a:extLst>
            <a:ext uri="{FF2B5EF4-FFF2-40B4-BE49-F238E27FC236}">
              <a16:creationId xmlns:a16="http://schemas.microsoft.com/office/drawing/2014/main" id="{00000000-0008-0000-0100-000076000000}"/>
            </a:ext>
          </a:extLst>
        </xdr:cNvPr>
        <xdr:cNvCxnSpPr/>
      </xdr:nvCxnSpPr>
      <xdr:spPr>
        <a:xfrm>
          <a:off x="10388600" y="5953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126401</xdr:rowOff>
    </xdr:from>
    <xdr:ext cx="534377" cy="259045"/>
    <xdr:sp macro="" textlink="">
      <xdr:nvSpPr>
        <xdr:cNvPr id="119" name="【道路】&#10;一人当たり延長平均値テキスト">
          <a:extLst>
            <a:ext uri="{FF2B5EF4-FFF2-40B4-BE49-F238E27FC236}">
              <a16:creationId xmlns:a16="http://schemas.microsoft.com/office/drawing/2014/main" id="{00000000-0008-0000-0100-000077000000}"/>
            </a:ext>
          </a:extLst>
        </xdr:cNvPr>
        <xdr:cNvSpPr txBox="1"/>
      </xdr:nvSpPr>
      <xdr:spPr>
        <a:xfrm>
          <a:off x="10515600" y="6641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103524</xdr:rowOff>
    </xdr:from>
    <xdr:to>
      <xdr:col>55</xdr:col>
      <xdr:colOff>50800</xdr:colOff>
      <xdr:row>40</xdr:row>
      <xdr:rowOff>33674</xdr:rowOff>
    </xdr:to>
    <xdr:sp macro="" textlink="">
      <xdr:nvSpPr>
        <xdr:cNvPr id="120" name="フローチャート: 判断 119">
          <a:extLst>
            <a:ext uri="{FF2B5EF4-FFF2-40B4-BE49-F238E27FC236}">
              <a16:creationId xmlns:a16="http://schemas.microsoft.com/office/drawing/2014/main" id="{00000000-0008-0000-0100-000078000000}"/>
            </a:ext>
          </a:extLst>
        </xdr:cNvPr>
        <xdr:cNvSpPr/>
      </xdr:nvSpPr>
      <xdr:spPr>
        <a:xfrm>
          <a:off x="10426700" y="679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123641</xdr:rowOff>
    </xdr:from>
    <xdr:to>
      <xdr:col>50</xdr:col>
      <xdr:colOff>165100</xdr:colOff>
      <xdr:row>40</xdr:row>
      <xdr:rowOff>53791</xdr:rowOff>
    </xdr:to>
    <xdr:sp macro="" textlink="">
      <xdr:nvSpPr>
        <xdr:cNvPr id="121" name="フローチャート: 判断 120">
          <a:extLst>
            <a:ext uri="{FF2B5EF4-FFF2-40B4-BE49-F238E27FC236}">
              <a16:creationId xmlns:a16="http://schemas.microsoft.com/office/drawing/2014/main" id="{00000000-0008-0000-0100-000079000000}"/>
            </a:ext>
          </a:extLst>
        </xdr:cNvPr>
        <xdr:cNvSpPr/>
      </xdr:nvSpPr>
      <xdr:spPr>
        <a:xfrm>
          <a:off x="9588500" y="681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126041</xdr:rowOff>
    </xdr:from>
    <xdr:to>
      <xdr:col>46</xdr:col>
      <xdr:colOff>38100</xdr:colOff>
      <xdr:row>40</xdr:row>
      <xdr:rowOff>56191</xdr:rowOff>
    </xdr:to>
    <xdr:sp macro="" textlink="">
      <xdr:nvSpPr>
        <xdr:cNvPr id="122" name="フローチャート: 判断 121">
          <a:extLst>
            <a:ext uri="{FF2B5EF4-FFF2-40B4-BE49-F238E27FC236}">
              <a16:creationId xmlns:a16="http://schemas.microsoft.com/office/drawing/2014/main" id="{00000000-0008-0000-0100-00007A000000}"/>
            </a:ext>
          </a:extLst>
        </xdr:cNvPr>
        <xdr:cNvSpPr/>
      </xdr:nvSpPr>
      <xdr:spPr>
        <a:xfrm>
          <a:off x="8699500" y="6812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152273</xdr:rowOff>
    </xdr:from>
    <xdr:to>
      <xdr:col>41</xdr:col>
      <xdr:colOff>101600</xdr:colOff>
      <xdr:row>40</xdr:row>
      <xdr:rowOff>82423</xdr:rowOff>
    </xdr:to>
    <xdr:sp macro="" textlink="">
      <xdr:nvSpPr>
        <xdr:cNvPr id="123" name="フローチャート: 判断 122">
          <a:extLst>
            <a:ext uri="{FF2B5EF4-FFF2-40B4-BE49-F238E27FC236}">
              <a16:creationId xmlns:a16="http://schemas.microsoft.com/office/drawing/2014/main" id="{00000000-0008-0000-0100-00007B000000}"/>
            </a:ext>
          </a:extLst>
        </xdr:cNvPr>
        <xdr:cNvSpPr/>
      </xdr:nvSpPr>
      <xdr:spPr>
        <a:xfrm>
          <a:off x="7810500" y="6838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89103</xdr:rowOff>
    </xdr:from>
    <xdr:to>
      <xdr:col>36</xdr:col>
      <xdr:colOff>165100</xdr:colOff>
      <xdr:row>40</xdr:row>
      <xdr:rowOff>19253</xdr:rowOff>
    </xdr:to>
    <xdr:sp macro="" textlink="">
      <xdr:nvSpPr>
        <xdr:cNvPr id="124" name="フローチャート: 判断 123">
          <a:extLst>
            <a:ext uri="{FF2B5EF4-FFF2-40B4-BE49-F238E27FC236}">
              <a16:creationId xmlns:a16="http://schemas.microsoft.com/office/drawing/2014/main" id="{00000000-0008-0000-0100-00007C000000}"/>
            </a:ext>
          </a:extLst>
        </xdr:cNvPr>
        <xdr:cNvSpPr/>
      </xdr:nvSpPr>
      <xdr:spPr>
        <a:xfrm>
          <a:off x="6921500" y="6775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100-00007D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100-00007E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100-00007F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100-000080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100-000081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1073</xdr:rowOff>
    </xdr:from>
    <xdr:to>
      <xdr:col>55</xdr:col>
      <xdr:colOff>50800</xdr:colOff>
      <xdr:row>41</xdr:row>
      <xdr:rowOff>102673</xdr:rowOff>
    </xdr:to>
    <xdr:sp macro="" textlink="">
      <xdr:nvSpPr>
        <xdr:cNvPr id="130" name="楕円 129">
          <a:extLst>
            <a:ext uri="{FF2B5EF4-FFF2-40B4-BE49-F238E27FC236}">
              <a16:creationId xmlns:a16="http://schemas.microsoft.com/office/drawing/2014/main" id="{00000000-0008-0000-0100-000082000000}"/>
            </a:ext>
          </a:extLst>
        </xdr:cNvPr>
        <xdr:cNvSpPr/>
      </xdr:nvSpPr>
      <xdr:spPr>
        <a:xfrm>
          <a:off x="10426700" y="7030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87450</xdr:rowOff>
    </xdr:from>
    <xdr:ext cx="469744" cy="259045"/>
    <xdr:sp macro="" textlink="">
      <xdr:nvSpPr>
        <xdr:cNvPr id="131" name="【道路】&#10;一人当たり延長該当値テキスト">
          <a:extLst>
            <a:ext uri="{FF2B5EF4-FFF2-40B4-BE49-F238E27FC236}">
              <a16:creationId xmlns:a16="http://schemas.microsoft.com/office/drawing/2014/main" id="{00000000-0008-0000-0100-000083000000}"/>
            </a:ext>
          </a:extLst>
        </xdr:cNvPr>
        <xdr:cNvSpPr txBox="1"/>
      </xdr:nvSpPr>
      <xdr:spPr>
        <a:xfrm>
          <a:off x="10515600" y="6945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4293</xdr:rowOff>
    </xdr:from>
    <xdr:to>
      <xdr:col>50</xdr:col>
      <xdr:colOff>165100</xdr:colOff>
      <xdr:row>41</xdr:row>
      <xdr:rowOff>105893</xdr:rowOff>
    </xdr:to>
    <xdr:sp macro="" textlink="">
      <xdr:nvSpPr>
        <xdr:cNvPr id="132" name="楕円 131">
          <a:extLst>
            <a:ext uri="{FF2B5EF4-FFF2-40B4-BE49-F238E27FC236}">
              <a16:creationId xmlns:a16="http://schemas.microsoft.com/office/drawing/2014/main" id="{00000000-0008-0000-0100-000084000000}"/>
            </a:ext>
          </a:extLst>
        </xdr:cNvPr>
        <xdr:cNvSpPr/>
      </xdr:nvSpPr>
      <xdr:spPr>
        <a:xfrm>
          <a:off x="9588500" y="7033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51873</xdr:rowOff>
    </xdr:from>
    <xdr:to>
      <xdr:col>55</xdr:col>
      <xdr:colOff>0</xdr:colOff>
      <xdr:row>41</xdr:row>
      <xdr:rowOff>55093</xdr:rowOff>
    </xdr:to>
    <xdr:cxnSp macro="">
      <xdr:nvCxnSpPr>
        <xdr:cNvPr id="133" name="直線コネクタ 132">
          <a:extLst>
            <a:ext uri="{FF2B5EF4-FFF2-40B4-BE49-F238E27FC236}">
              <a16:creationId xmlns:a16="http://schemas.microsoft.com/office/drawing/2014/main" id="{00000000-0008-0000-0100-000085000000}"/>
            </a:ext>
          </a:extLst>
        </xdr:cNvPr>
        <xdr:cNvCxnSpPr/>
      </xdr:nvCxnSpPr>
      <xdr:spPr>
        <a:xfrm flipV="1">
          <a:off x="9639300" y="7081323"/>
          <a:ext cx="838200" cy="3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3969</xdr:rowOff>
    </xdr:from>
    <xdr:to>
      <xdr:col>46</xdr:col>
      <xdr:colOff>38100</xdr:colOff>
      <xdr:row>41</xdr:row>
      <xdr:rowOff>105569</xdr:rowOff>
    </xdr:to>
    <xdr:sp macro="" textlink="">
      <xdr:nvSpPr>
        <xdr:cNvPr id="134" name="楕円 133">
          <a:extLst>
            <a:ext uri="{FF2B5EF4-FFF2-40B4-BE49-F238E27FC236}">
              <a16:creationId xmlns:a16="http://schemas.microsoft.com/office/drawing/2014/main" id="{00000000-0008-0000-0100-000086000000}"/>
            </a:ext>
          </a:extLst>
        </xdr:cNvPr>
        <xdr:cNvSpPr/>
      </xdr:nvSpPr>
      <xdr:spPr>
        <a:xfrm>
          <a:off x="8699500" y="7033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54769</xdr:rowOff>
    </xdr:from>
    <xdr:to>
      <xdr:col>50</xdr:col>
      <xdr:colOff>114300</xdr:colOff>
      <xdr:row>41</xdr:row>
      <xdr:rowOff>55093</xdr:rowOff>
    </xdr:to>
    <xdr:cxnSp macro="">
      <xdr:nvCxnSpPr>
        <xdr:cNvPr id="135" name="直線コネクタ 134">
          <a:extLst>
            <a:ext uri="{FF2B5EF4-FFF2-40B4-BE49-F238E27FC236}">
              <a16:creationId xmlns:a16="http://schemas.microsoft.com/office/drawing/2014/main" id="{00000000-0008-0000-0100-000087000000}"/>
            </a:ext>
          </a:extLst>
        </xdr:cNvPr>
        <xdr:cNvCxnSpPr/>
      </xdr:nvCxnSpPr>
      <xdr:spPr>
        <a:xfrm>
          <a:off x="8750300" y="7084219"/>
          <a:ext cx="889000" cy="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10160</xdr:rowOff>
    </xdr:from>
    <xdr:to>
      <xdr:col>41</xdr:col>
      <xdr:colOff>101600</xdr:colOff>
      <xdr:row>41</xdr:row>
      <xdr:rowOff>111760</xdr:rowOff>
    </xdr:to>
    <xdr:sp macro="" textlink="">
      <xdr:nvSpPr>
        <xdr:cNvPr id="136" name="楕円 135">
          <a:extLst>
            <a:ext uri="{FF2B5EF4-FFF2-40B4-BE49-F238E27FC236}">
              <a16:creationId xmlns:a16="http://schemas.microsoft.com/office/drawing/2014/main" id="{00000000-0008-0000-0100-000088000000}"/>
            </a:ext>
          </a:extLst>
        </xdr:cNvPr>
        <xdr:cNvSpPr/>
      </xdr:nvSpPr>
      <xdr:spPr>
        <a:xfrm>
          <a:off x="7810500" y="703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54769</xdr:rowOff>
    </xdr:from>
    <xdr:to>
      <xdr:col>45</xdr:col>
      <xdr:colOff>177800</xdr:colOff>
      <xdr:row>41</xdr:row>
      <xdr:rowOff>60960</xdr:rowOff>
    </xdr:to>
    <xdr:cxnSp macro="">
      <xdr:nvCxnSpPr>
        <xdr:cNvPr id="137" name="直線コネクタ 136">
          <a:extLst>
            <a:ext uri="{FF2B5EF4-FFF2-40B4-BE49-F238E27FC236}">
              <a16:creationId xmlns:a16="http://schemas.microsoft.com/office/drawing/2014/main" id="{00000000-0008-0000-0100-000089000000}"/>
            </a:ext>
          </a:extLst>
        </xdr:cNvPr>
        <xdr:cNvCxnSpPr/>
      </xdr:nvCxnSpPr>
      <xdr:spPr>
        <a:xfrm flipV="1">
          <a:off x="7861300" y="7084219"/>
          <a:ext cx="889000" cy="6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94761</xdr:rowOff>
    </xdr:from>
    <xdr:to>
      <xdr:col>36</xdr:col>
      <xdr:colOff>165100</xdr:colOff>
      <xdr:row>41</xdr:row>
      <xdr:rowOff>24911</xdr:rowOff>
    </xdr:to>
    <xdr:sp macro="" textlink="">
      <xdr:nvSpPr>
        <xdr:cNvPr id="138" name="楕円 137">
          <a:extLst>
            <a:ext uri="{FF2B5EF4-FFF2-40B4-BE49-F238E27FC236}">
              <a16:creationId xmlns:a16="http://schemas.microsoft.com/office/drawing/2014/main" id="{00000000-0008-0000-0100-00008A000000}"/>
            </a:ext>
          </a:extLst>
        </xdr:cNvPr>
        <xdr:cNvSpPr/>
      </xdr:nvSpPr>
      <xdr:spPr>
        <a:xfrm>
          <a:off x="6921500" y="6952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145561</xdr:rowOff>
    </xdr:from>
    <xdr:to>
      <xdr:col>41</xdr:col>
      <xdr:colOff>50800</xdr:colOff>
      <xdr:row>41</xdr:row>
      <xdr:rowOff>60960</xdr:rowOff>
    </xdr:to>
    <xdr:cxnSp macro="">
      <xdr:nvCxnSpPr>
        <xdr:cNvPr id="139" name="直線コネクタ 138">
          <a:extLst>
            <a:ext uri="{FF2B5EF4-FFF2-40B4-BE49-F238E27FC236}">
              <a16:creationId xmlns:a16="http://schemas.microsoft.com/office/drawing/2014/main" id="{00000000-0008-0000-0100-00008B000000}"/>
            </a:ext>
          </a:extLst>
        </xdr:cNvPr>
        <xdr:cNvCxnSpPr/>
      </xdr:nvCxnSpPr>
      <xdr:spPr>
        <a:xfrm>
          <a:off x="6972300" y="7003561"/>
          <a:ext cx="889000" cy="86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70318</xdr:rowOff>
    </xdr:from>
    <xdr:ext cx="534377" cy="259045"/>
    <xdr:sp macro="" textlink="">
      <xdr:nvSpPr>
        <xdr:cNvPr id="140" name="n_1aveValue【道路】&#10;一人当たり延長">
          <a:extLst>
            <a:ext uri="{FF2B5EF4-FFF2-40B4-BE49-F238E27FC236}">
              <a16:creationId xmlns:a16="http://schemas.microsoft.com/office/drawing/2014/main" id="{00000000-0008-0000-0100-00008C000000}"/>
            </a:ext>
          </a:extLst>
        </xdr:cNvPr>
        <xdr:cNvSpPr txBox="1"/>
      </xdr:nvSpPr>
      <xdr:spPr>
        <a:xfrm>
          <a:off x="9359411" y="6585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72718</xdr:rowOff>
    </xdr:from>
    <xdr:ext cx="534377" cy="259045"/>
    <xdr:sp macro="" textlink="">
      <xdr:nvSpPr>
        <xdr:cNvPr id="141" name="n_2aveValue【道路】&#10;一人当たり延長">
          <a:extLst>
            <a:ext uri="{FF2B5EF4-FFF2-40B4-BE49-F238E27FC236}">
              <a16:creationId xmlns:a16="http://schemas.microsoft.com/office/drawing/2014/main" id="{00000000-0008-0000-0100-00008D000000}"/>
            </a:ext>
          </a:extLst>
        </xdr:cNvPr>
        <xdr:cNvSpPr txBox="1"/>
      </xdr:nvSpPr>
      <xdr:spPr>
        <a:xfrm>
          <a:off x="8483111" y="6587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98950</xdr:rowOff>
    </xdr:from>
    <xdr:ext cx="534377" cy="259045"/>
    <xdr:sp macro="" textlink="">
      <xdr:nvSpPr>
        <xdr:cNvPr id="142" name="n_3aveValue【道路】&#10;一人当たり延長">
          <a:extLst>
            <a:ext uri="{FF2B5EF4-FFF2-40B4-BE49-F238E27FC236}">
              <a16:creationId xmlns:a16="http://schemas.microsoft.com/office/drawing/2014/main" id="{00000000-0008-0000-0100-00008E000000}"/>
            </a:ext>
          </a:extLst>
        </xdr:cNvPr>
        <xdr:cNvSpPr txBox="1"/>
      </xdr:nvSpPr>
      <xdr:spPr>
        <a:xfrm>
          <a:off x="7594111" y="6614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35780</xdr:rowOff>
    </xdr:from>
    <xdr:ext cx="534377" cy="259045"/>
    <xdr:sp macro="" textlink="">
      <xdr:nvSpPr>
        <xdr:cNvPr id="143" name="n_4aveValue【道路】&#10;一人当たり延長">
          <a:extLst>
            <a:ext uri="{FF2B5EF4-FFF2-40B4-BE49-F238E27FC236}">
              <a16:creationId xmlns:a16="http://schemas.microsoft.com/office/drawing/2014/main" id="{00000000-0008-0000-0100-00008F000000}"/>
            </a:ext>
          </a:extLst>
        </xdr:cNvPr>
        <xdr:cNvSpPr txBox="1"/>
      </xdr:nvSpPr>
      <xdr:spPr>
        <a:xfrm>
          <a:off x="6705111" y="6550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97020</xdr:rowOff>
    </xdr:from>
    <xdr:ext cx="469744" cy="259045"/>
    <xdr:sp macro="" textlink="">
      <xdr:nvSpPr>
        <xdr:cNvPr id="144" name="n_1mainValue【道路】&#10;一人当たり延長">
          <a:extLst>
            <a:ext uri="{FF2B5EF4-FFF2-40B4-BE49-F238E27FC236}">
              <a16:creationId xmlns:a16="http://schemas.microsoft.com/office/drawing/2014/main" id="{00000000-0008-0000-0100-000090000000}"/>
            </a:ext>
          </a:extLst>
        </xdr:cNvPr>
        <xdr:cNvSpPr txBox="1"/>
      </xdr:nvSpPr>
      <xdr:spPr>
        <a:xfrm>
          <a:off x="9391727" y="7126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96696</xdr:rowOff>
    </xdr:from>
    <xdr:ext cx="469744" cy="259045"/>
    <xdr:sp macro="" textlink="">
      <xdr:nvSpPr>
        <xdr:cNvPr id="145" name="n_2mainValue【道路】&#10;一人当たり延長">
          <a:extLst>
            <a:ext uri="{FF2B5EF4-FFF2-40B4-BE49-F238E27FC236}">
              <a16:creationId xmlns:a16="http://schemas.microsoft.com/office/drawing/2014/main" id="{00000000-0008-0000-0100-000091000000}"/>
            </a:ext>
          </a:extLst>
        </xdr:cNvPr>
        <xdr:cNvSpPr txBox="1"/>
      </xdr:nvSpPr>
      <xdr:spPr>
        <a:xfrm>
          <a:off x="8515427" y="7126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102887</xdr:rowOff>
    </xdr:from>
    <xdr:ext cx="469744" cy="259045"/>
    <xdr:sp macro="" textlink="">
      <xdr:nvSpPr>
        <xdr:cNvPr id="146" name="n_3mainValue【道路】&#10;一人当たり延長">
          <a:extLst>
            <a:ext uri="{FF2B5EF4-FFF2-40B4-BE49-F238E27FC236}">
              <a16:creationId xmlns:a16="http://schemas.microsoft.com/office/drawing/2014/main" id="{00000000-0008-0000-0100-000092000000}"/>
            </a:ext>
          </a:extLst>
        </xdr:cNvPr>
        <xdr:cNvSpPr txBox="1"/>
      </xdr:nvSpPr>
      <xdr:spPr>
        <a:xfrm>
          <a:off x="7626427" y="713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16038</xdr:rowOff>
    </xdr:from>
    <xdr:ext cx="534377" cy="259045"/>
    <xdr:sp macro="" textlink="">
      <xdr:nvSpPr>
        <xdr:cNvPr id="147" name="n_4mainValue【道路】&#10;一人当たり延長">
          <a:extLst>
            <a:ext uri="{FF2B5EF4-FFF2-40B4-BE49-F238E27FC236}">
              <a16:creationId xmlns:a16="http://schemas.microsoft.com/office/drawing/2014/main" id="{00000000-0008-0000-0100-000093000000}"/>
            </a:ext>
          </a:extLst>
        </xdr:cNvPr>
        <xdr:cNvSpPr txBox="1"/>
      </xdr:nvSpPr>
      <xdr:spPr>
        <a:xfrm>
          <a:off x="6705111" y="7045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00000000-0008-0000-0100-000094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00000000-0008-0000-0100-000095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00000000-0008-0000-0100-000096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00000000-0008-0000-0100-000097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00000000-0008-0000-0100-000099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00000000-0008-0000-0100-00009A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00000000-0008-0000-0100-00009B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00000000-0008-0000-0100-00009C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00000000-0008-0000-0100-00009D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00000000-0008-0000-0100-00009E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id="{00000000-0008-0000-0100-00009F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id="{00000000-0008-0000-0100-0000A0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id="{00000000-0008-0000-0100-0000A1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id="{00000000-0008-0000-0100-0000A2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id="{00000000-0008-0000-0100-0000A3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id="{00000000-0008-0000-0100-0000A4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id="{00000000-0008-0000-0100-0000A5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id="{00000000-0008-0000-0100-0000A6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id="{00000000-0008-0000-0100-0000A7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id="{00000000-0008-0000-0100-0000A8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id="{00000000-0008-0000-0100-0000A9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id="{00000000-0008-0000-0100-0000AA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00000000-0008-0000-0100-0000AB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00000000-0008-0000-0100-0000AC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53884</xdr:rowOff>
    </xdr:from>
    <xdr:to>
      <xdr:col>24</xdr:col>
      <xdr:colOff>62865</xdr:colOff>
      <xdr:row>64</xdr:row>
      <xdr:rowOff>130628</xdr:rowOff>
    </xdr:to>
    <xdr:cxnSp macro="">
      <xdr:nvCxnSpPr>
        <xdr:cNvPr id="173" name="直線コネクタ 172">
          <a:extLst>
            <a:ext uri="{FF2B5EF4-FFF2-40B4-BE49-F238E27FC236}">
              <a16:creationId xmlns:a16="http://schemas.microsoft.com/office/drawing/2014/main" id="{00000000-0008-0000-0100-0000AD000000}"/>
            </a:ext>
          </a:extLst>
        </xdr:cNvPr>
        <xdr:cNvCxnSpPr/>
      </xdr:nvCxnSpPr>
      <xdr:spPr>
        <a:xfrm flipV="1">
          <a:off x="4634865" y="9483634"/>
          <a:ext cx="0" cy="1619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4" name="【橋りょう・トンネル】&#10;有形固定資産減価償却率最小値テキスト">
          <a:extLst>
            <a:ext uri="{FF2B5EF4-FFF2-40B4-BE49-F238E27FC236}">
              <a16:creationId xmlns:a16="http://schemas.microsoft.com/office/drawing/2014/main" id="{00000000-0008-0000-0100-0000AE000000}"/>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5" name="直線コネクタ 174">
          <a:extLst>
            <a:ext uri="{FF2B5EF4-FFF2-40B4-BE49-F238E27FC236}">
              <a16:creationId xmlns:a16="http://schemas.microsoft.com/office/drawing/2014/main" id="{00000000-0008-0000-0100-0000AF000000}"/>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561</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00000000-0008-0000-0100-0000B0000000}"/>
            </a:ext>
          </a:extLst>
        </xdr:cNvPr>
        <xdr:cNvSpPr txBox="1"/>
      </xdr:nvSpPr>
      <xdr:spPr>
        <a:xfrm>
          <a:off x="4673600" y="925886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53884</xdr:rowOff>
    </xdr:from>
    <xdr:to>
      <xdr:col>24</xdr:col>
      <xdr:colOff>152400</xdr:colOff>
      <xdr:row>55</xdr:row>
      <xdr:rowOff>53884</xdr:rowOff>
    </xdr:to>
    <xdr:cxnSp macro="">
      <xdr:nvCxnSpPr>
        <xdr:cNvPr id="177" name="直線コネクタ 176">
          <a:extLst>
            <a:ext uri="{FF2B5EF4-FFF2-40B4-BE49-F238E27FC236}">
              <a16:creationId xmlns:a16="http://schemas.microsoft.com/office/drawing/2014/main" id="{00000000-0008-0000-0100-0000B1000000}"/>
            </a:ext>
          </a:extLst>
        </xdr:cNvPr>
        <xdr:cNvCxnSpPr/>
      </xdr:nvCxnSpPr>
      <xdr:spPr>
        <a:xfrm>
          <a:off x="4546600" y="9483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58255</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00000000-0008-0000-0100-0000B2000000}"/>
            </a:ext>
          </a:extLst>
        </xdr:cNvPr>
        <xdr:cNvSpPr txBox="1"/>
      </xdr:nvSpPr>
      <xdr:spPr>
        <a:xfrm>
          <a:off x="4673600" y="103452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79828</xdr:rowOff>
    </xdr:from>
    <xdr:to>
      <xdr:col>24</xdr:col>
      <xdr:colOff>114300</xdr:colOff>
      <xdr:row>61</xdr:row>
      <xdr:rowOff>9978</xdr:rowOff>
    </xdr:to>
    <xdr:sp macro="" textlink="">
      <xdr:nvSpPr>
        <xdr:cNvPr id="179" name="フローチャート: 判断 178">
          <a:extLst>
            <a:ext uri="{FF2B5EF4-FFF2-40B4-BE49-F238E27FC236}">
              <a16:creationId xmlns:a16="http://schemas.microsoft.com/office/drawing/2014/main" id="{00000000-0008-0000-0100-0000B3000000}"/>
            </a:ext>
          </a:extLst>
        </xdr:cNvPr>
        <xdr:cNvSpPr/>
      </xdr:nvSpPr>
      <xdr:spPr>
        <a:xfrm>
          <a:off x="45847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56969</xdr:rowOff>
    </xdr:from>
    <xdr:to>
      <xdr:col>20</xdr:col>
      <xdr:colOff>38100</xdr:colOff>
      <xdr:row>60</xdr:row>
      <xdr:rowOff>158569</xdr:rowOff>
    </xdr:to>
    <xdr:sp macro="" textlink="">
      <xdr:nvSpPr>
        <xdr:cNvPr id="180" name="フローチャート: 判断 179">
          <a:extLst>
            <a:ext uri="{FF2B5EF4-FFF2-40B4-BE49-F238E27FC236}">
              <a16:creationId xmlns:a16="http://schemas.microsoft.com/office/drawing/2014/main" id="{00000000-0008-0000-0100-0000B4000000}"/>
            </a:ext>
          </a:extLst>
        </xdr:cNvPr>
        <xdr:cNvSpPr/>
      </xdr:nvSpPr>
      <xdr:spPr>
        <a:xfrm>
          <a:off x="3746500" y="1034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42273</xdr:rowOff>
    </xdr:from>
    <xdr:to>
      <xdr:col>15</xdr:col>
      <xdr:colOff>101600</xdr:colOff>
      <xdr:row>60</xdr:row>
      <xdr:rowOff>143873</xdr:rowOff>
    </xdr:to>
    <xdr:sp macro="" textlink="">
      <xdr:nvSpPr>
        <xdr:cNvPr id="181" name="フローチャート: 判断 180">
          <a:extLst>
            <a:ext uri="{FF2B5EF4-FFF2-40B4-BE49-F238E27FC236}">
              <a16:creationId xmlns:a16="http://schemas.microsoft.com/office/drawing/2014/main" id="{00000000-0008-0000-0100-0000B5000000}"/>
            </a:ext>
          </a:extLst>
        </xdr:cNvPr>
        <xdr:cNvSpPr/>
      </xdr:nvSpPr>
      <xdr:spPr>
        <a:xfrm>
          <a:off x="2857500" y="1032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136978</xdr:rowOff>
    </xdr:from>
    <xdr:to>
      <xdr:col>10</xdr:col>
      <xdr:colOff>165100</xdr:colOff>
      <xdr:row>60</xdr:row>
      <xdr:rowOff>67128</xdr:rowOff>
    </xdr:to>
    <xdr:sp macro="" textlink="">
      <xdr:nvSpPr>
        <xdr:cNvPr id="182" name="フローチャート: 判断 181">
          <a:extLst>
            <a:ext uri="{FF2B5EF4-FFF2-40B4-BE49-F238E27FC236}">
              <a16:creationId xmlns:a16="http://schemas.microsoft.com/office/drawing/2014/main" id="{00000000-0008-0000-0100-0000B6000000}"/>
            </a:ext>
          </a:extLst>
        </xdr:cNvPr>
        <xdr:cNvSpPr/>
      </xdr:nvSpPr>
      <xdr:spPr>
        <a:xfrm>
          <a:off x="1968500" y="1025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99423</xdr:rowOff>
    </xdr:from>
    <xdr:to>
      <xdr:col>6</xdr:col>
      <xdr:colOff>38100</xdr:colOff>
      <xdr:row>60</xdr:row>
      <xdr:rowOff>29573</xdr:rowOff>
    </xdr:to>
    <xdr:sp macro="" textlink="">
      <xdr:nvSpPr>
        <xdr:cNvPr id="183" name="フローチャート: 判断 182">
          <a:extLst>
            <a:ext uri="{FF2B5EF4-FFF2-40B4-BE49-F238E27FC236}">
              <a16:creationId xmlns:a16="http://schemas.microsoft.com/office/drawing/2014/main" id="{00000000-0008-0000-0100-0000B7000000}"/>
            </a:ext>
          </a:extLst>
        </xdr:cNvPr>
        <xdr:cNvSpPr/>
      </xdr:nvSpPr>
      <xdr:spPr>
        <a:xfrm>
          <a:off x="1079500" y="1021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100-0000B8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100-0000B9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100-0000BA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100-0000BB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100-0000BC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135346</xdr:rowOff>
    </xdr:from>
    <xdr:to>
      <xdr:col>24</xdr:col>
      <xdr:colOff>114300</xdr:colOff>
      <xdr:row>60</xdr:row>
      <xdr:rowOff>65496</xdr:rowOff>
    </xdr:to>
    <xdr:sp macro="" textlink="">
      <xdr:nvSpPr>
        <xdr:cNvPr id="189" name="楕円 188">
          <a:extLst>
            <a:ext uri="{FF2B5EF4-FFF2-40B4-BE49-F238E27FC236}">
              <a16:creationId xmlns:a16="http://schemas.microsoft.com/office/drawing/2014/main" id="{00000000-0008-0000-0100-0000BD000000}"/>
            </a:ext>
          </a:extLst>
        </xdr:cNvPr>
        <xdr:cNvSpPr/>
      </xdr:nvSpPr>
      <xdr:spPr>
        <a:xfrm>
          <a:off x="4584700" y="10250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158223</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00000000-0008-0000-0100-0000BE000000}"/>
            </a:ext>
          </a:extLst>
        </xdr:cNvPr>
        <xdr:cNvSpPr txBox="1"/>
      </xdr:nvSpPr>
      <xdr:spPr>
        <a:xfrm>
          <a:off x="4673600" y="10102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138612</xdr:rowOff>
    </xdr:from>
    <xdr:to>
      <xdr:col>20</xdr:col>
      <xdr:colOff>38100</xdr:colOff>
      <xdr:row>60</xdr:row>
      <xdr:rowOff>68762</xdr:rowOff>
    </xdr:to>
    <xdr:sp macro="" textlink="">
      <xdr:nvSpPr>
        <xdr:cNvPr id="191" name="楕円 190">
          <a:extLst>
            <a:ext uri="{FF2B5EF4-FFF2-40B4-BE49-F238E27FC236}">
              <a16:creationId xmlns:a16="http://schemas.microsoft.com/office/drawing/2014/main" id="{00000000-0008-0000-0100-0000BF000000}"/>
            </a:ext>
          </a:extLst>
        </xdr:cNvPr>
        <xdr:cNvSpPr/>
      </xdr:nvSpPr>
      <xdr:spPr>
        <a:xfrm>
          <a:off x="3746500" y="10254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14696</xdr:rowOff>
    </xdr:from>
    <xdr:to>
      <xdr:col>24</xdr:col>
      <xdr:colOff>63500</xdr:colOff>
      <xdr:row>60</xdr:row>
      <xdr:rowOff>17962</xdr:rowOff>
    </xdr:to>
    <xdr:cxnSp macro="">
      <xdr:nvCxnSpPr>
        <xdr:cNvPr id="192" name="直線コネクタ 191">
          <a:extLst>
            <a:ext uri="{FF2B5EF4-FFF2-40B4-BE49-F238E27FC236}">
              <a16:creationId xmlns:a16="http://schemas.microsoft.com/office/drawing/2014/main" id="{00000000-0008-0000-0100-0000C0000000}"/>
            </a:ext>
          </a:extLst>
        </xdr:cNvPr>
        <xdr:cNvCxnSpPr/>
      </xdr:nvCxnSpPr>
      <xdr:spPr>
        <a:xfrm flipV="1">
          <a:off x="3797300" y="10301696"/>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114119</xdr:rowOff>
    </xdr:from>
    <xdr:to>
      <xdr:col>15</xdr:col>
      <xdr:colOff>101600</xdr:colOff>
      <xdr:row>60</xdr:row>
      <xdr:rowOff>44269</xdr:rowOff>
    </xdr:to>
    <xdr:sp macro="" textlink="">
      <xdr:nvSpPr>
        <xdr:cNvPr id="193" name="楕円 192">
          <a:extLst>
            <a:ext uri="{FF2B5EF4-FFF2-40B4-BE49-F238E27FC236}">
              <a16:creationId xmlns:a16="http://schemas.microsoft.com/office/drawing/2014/main" id="{00000000-0008-0000-0100-0000C1000000}"/>
            </a:ext>
          </a:extLst>
        </xdr:cNvPr>
        <xdr:cNvSpPr/>
      </xdr:nvSpPr>
      <xdr:spPr>
        <a:xfrm>
          <a:off x="2857500" y="1022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164919</xdr:rowOff>
    </xdr:from>
    <xdr:to>
      <xdr:col>19</xdr:col>
      <xdr:colOff>177800</xdr:colOff>
      <xdr:row>60</xdr:row>
      <xdr:rowOff>17962</xdr:rowOff>
    </xdr:to>
    <xdr:cxnSp macro="">
      <xdr:nvCxnSpPr>
        <xdr:cNvPr id="194" name="直線コネクタ 193">
          <a:extLst>
            <a:ext uri="{FF2B5EF4-FFF2-40B4-BE49-F238E27FC236}">
              <a16:creationId xmlns:a16="http://schemas.microsoft.com/office/drawing/2014/main" id="{00000000-0008-0000-0100-0000C2000000}"/>
            </a:ext>
          </a:extLst>
        </xdr:cNvPr>
        <xdr:cNvCxnSpPr/>
      </xdr:nvCxnSpPr>
      <xdr:spPr>
        <a:xfrm>
          <a:off x="2908300" y="10280469"/>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7983</xdr:rowOff>
    </xdr:from>
    <xdr:to>
      <xdr:col>10</xdr:col>
      <xdr:colOff>165100</xdr:colOff>
      <xdr:row>60</xdr:row>
      <xdr:rowOff>109583</xdr:rowOff>
    </xdr:to>
    <xdr:sp macro="" textlink="">
      <xdr:nvSpPr>
        <xdr:cNvPr id="195" name="楕円 194">
          <a:extLst>
            <a:ext uri="{FF2B5EF4-FFF2-40B4-BE49-F238E27FC236}">
              <a16:creationId xmlns:a16="http://schemas.microsoft.com/office/drawing/2014/main" id="{00000000-0008-0000-0100-0000C3000000}"/>
            </a:ext>
          </a:extLst>
        </xdr:cNvPr>
        <xdr:cNvSpPr/>
      </xdr:nvSpPr>
      <xdr:spPr>
        <a:xfrm>
          <a:off x="1968500" y="10294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164919</xdr:rowOff>
    </xdr:from>
    <xdr:to>
      <xdr:col>15</xdr:col>
      <xdr:colOff>50800</xdr:colOff>
      <xdr:row>60</xdr:row>
      <xdr:rowOff>58783</xdr:rowOff>
    </xdr:to>
    <xdr:cxnSp macro="">
      <xdr:nvCxnSpPr>
        <xdr:cNvPr id="196" name="直線コネクタ 195">
          <a:extLst>
            <a:ext uri="{FF2B5EF4-FFF2-40B4-BE49-F238E27FC236}">
              <a16:creationId xmlns:a16="http://schemas.microsoft.com/office/drawing/2014/main" id="{00000000-0008-0000-0100-0000C4000000}"/>
            </a:ext>
          </a:extLst>
        </xdr:cNvPr>
        <xdr:cNvCxnSpPr/>
      </xdr:nvCxnSpPr>
      <xdr:spPr>
        <a:xfrm flipV="1">
          <a:off x="2019300" y="10280469"/>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73297</xdr:rowOff>
    </xdr:from>
    <xdr:to>
      <xdr:col>6</xdr:col>
      <xdr:colOff>38100</xdr:colOff>
      <xdr:row>58</xdr:row>
      <xdr:rowOff>3447</xdr:rowOff>
    </xdr:to>
    <xdr:sp macro="" textlink="">
      <xdr:nvSpPr>
        <xdr:cNvPr id="197" name="楕円 196">
          <a:extLst>
            <a:ext uri="{FF2B5EF4-FFF2-40B4-BE49-F238E27FC236}">
              <a16:creationId xmlns:a16="http://schemas.microsoft.com/office/drawing/2014/main" id="{00000000-0008-0000-0100-0000C5000000}"/>
            </a:ext>
          </a:extLst>
        </xdr:cNvPr>
        <xdr:cNvSpPr/>
      </xdr:nvSpPr>
      <xdr:spPr>
        <a:xfrm>
          <a:off x="1079500" y="9845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57</xdr:row>
      <xdr:rowOff>124097</xdr:rowOff>
    </xdr:from>
    <xdr:to>
      <xdr:col>10</xdr:col>
      <xdr:colOff>114300</xdr:colOff>
      <xdr:row>60</xdr:row>
      <xdr:rowOff>58783</xdr:rowOff>
    </xdr:to>
    <xdr:cxnSp macro="">
      <xdr:nvCxnSpPr>
        <xdr:cNvPr id="198" name="直線コネクタ 197">
          <a:extLst>
            <a:ext uri="{FF2B5EF4-FFF2-40B4-BE49-F238E27FC236}">
              <a16:creationId xmlns:a16="http://schemas.microsoft.com/office/drawing/2014/main" id="{00000000-0008-0000-0100-0000C6000000}"/>
            </a:ext>
          </a:extLst>
        </xdr:cNvPr>
        <xdr:cNvCxnSpPr/>
      </xdr:nvCxnSpPr>
      <xdr:spPr>
        <a:xfrm>
          <a:off x="1130300" y="9896747"/>
          <a:ext cx="889000" cy="449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149696</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00000000-0008-0000-0100-0000C7000000}"/>
            </a:ext>
          </a:extLst>
        </xdr:cNvPr>
        <xdr:cNvSpPr txBox="1"/>
      </xdr:nvSpPr>
      <xdr:spPr>
        <a:xfrm>
          <a:off x="3582044" y="10436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135000</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00000000-0008-0000-0100-0000C8000000}"/>
            </a:ext>
          </a:extLst>
        </xdr:cNvPr>
        <xdr:cNvSpPr txBox="1"/>
      </xdr:nvSpPr>
      <xdr:spPr>
        <a:xfrm>
          <a:off x="2705744" y="1042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83655</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00000000-0008-0000-0100-0000C9000000}"/>
            </a:ext>
          </a:extLst>
        </xdr:cNvPr>
        <xdr:cNvSpPr txBox="1"/>
      </xdr:nvSpPr>
      <xdr:spPr>
        <a:xfrm>
          <a:off x="1816744" y="10027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20700</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00000000-0008-0000-0100-0000CA000000}"/>
            </a:ext>
          </a:extLst>
        </xdr:cNvPr>
        <xdr:cNvSpPr txBox="1"/>
      </xdr:nvSpPr>
      <xdr:spPr>
        <a:xfrm>
          <a:off x="927744" y="10307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85289</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00000000-0008-0000-0100-0000CB000000}"/>
            </a:ext>
          </a:extLst>
        </xdr:cNvPr>
        <xdr:cNvSpPr txBox="1"/>
      </xdr:nvSpPr>
      <xdr:spPr>
        <a:xfrm>
          <a:off x="3582044" y="10029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60796</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00000000-0008-0000-0100-0000CC000000}"/>
            </a:ext>
          </a:extLst>
        </xdr:cNvPr>
        <xdr:cNvSpPr txBox="1"/>
      </xdr:nvSpPr>
      <xdr:spPr>
        <a:xfrm>
          <a:off x="2705744" y="1000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100710</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00000000-0008-0000-0100-0000CD000000}"/>
            </a:ext>
          </a:extLst>
        </xdr:cNvPr>
        <xdr:cNvSpPr txBox="1"/>
      </xdr:nvSpPr>
      <xdr:spPr>
        <a:xfrm>
          <a:off x="1816744" y="10387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19974</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00000000-0008-0000-0100-0000CE000000}"/>
            </a:ext>
          </a:extLst>
        </xdr:cNvPr>
        <xdr:cNvSpPr txBox="1"/>
      </xdr:nvSpPr>
      <xdr:spPr>
        <a:xfrm>
          <a:off x="927744" y="9621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00000000-0008-0000-0100-0000CF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00000000-0008-0000-0100-0000D0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00000000-0008-0000-0100-0000D1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100-0000D2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100-0000D3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00000000-0008-0000-0100-0000D4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00000000-0008-0000-0100-0000D5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00000000-0008-0000-0100-0000D6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00000000-0008-0000-0100-0000D7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00000000-0008-0000-0100-0000D8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id="{00000000-0008-0000-0100-0000D9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a:extLst>
            <a:ext uri="{FF2B5EF4-FFF2-40B4-BE49-F238E27FC236}">
              <a16:creationId xmlns:a16="http://schemas.microsoft.com/office/drawing/2014/main" id="{00000000-0008-0000-0100-0000DA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id="{00000000-0008-0000-0100-0000DB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0" name="テキスト ボックス 219">
          <a:extLst>
            <a:ext uri="{FF2B5EF4-FFF2-40B4-BE49-F238E27FC236}">
              <a16:creationId xmlns:a16="http://schemas.microsoft.com/office/drawing/2014/main" id="{00000000-0008-0000-0100-0000DC000000}"/>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id="{00000000-0008-0000-0100-0000DD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2" name="テキスト ボックス 221">
          <a:extLst>
            <a:ext uri="{FF2B5EF4-FFF2-40B4-BE49-F238E27FC236}">
              <a16:creationId xmlns:a16="http://schemas.microsoft.com/office/drawing/2014/main" id="{00000000-0008-0000-0100-0000DE000000}"/>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id="{00000000-0008-0000-0100-0000DF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4" name="テキスト ボックス 223">
          <a:extLst>
            <a:ext uri="{FF2B5EF4-FFF2-40B4-BE49-F238E27FC236}">
              <a16:creationId xmlns:a16="http://schemas.microsoft.com/office/drawing/2014/main" id="{00000000-0008-0000-0100-0000E0000000}"/>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id="{00000000-0008-0000-0100-0000E1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a:extLst>
            <a:ext uri="{FF2B5EF4-FFF2-40B4-BE49-F238E27FC236}">
              <a16:creationId xmlns:a16="http://schemas.microsoft.com/office/drawing/2014/main" id="{00000000-0008-0000-0100-0000E2000000}"/>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00000000-0008-0000-0100-0000E3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a:extLst>
            <a:ext uri="{FF2B5EF4-FFF2-40B4-BE49-F238E27FC236}">
              <a16:creationId xmlns:a16="http://schemas.microsoft.com/office/drawing/2014/main" id="{00000000-0008-0000-0100-0000E4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a:extLst>
            <a:ext uri="{FF2B5EF4-FFF2-40B4-BE49-F238E27FC236}">
              <a16:creationId xmlns:a16="http://schemas.microsoft.com/office/drawing/2014/main" id="{00000000-0008-0000-0100-0000E5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110166</xdr:rowOff>
    </xdr:from>
    <xdr:to>
      <xdr:col>54</xdr:col>
      <xdr:colOff>189865</xdr:colOff>
      <xdr:row>64</xdr:row>
      <xdr:rowOff>74454</xdr:rowOff>
    </xdr:to>
    <xdr:cxnSp macro="">
      <xdr:nvCxnSpPr>
        <xdr:cNvPr id="230" name="直線コネクタ 229">
          <a:extLst>
            <a:ext uri="{FF2B5EF4-FFF2-40B4-BE49-F238E27FC236}">
              <a16:creationId xmlns:a16="http://schemas.microsoft.com/office/drawing/2014/main" id="{00000000-0008-0000-0100-0000E6000000}"/>
            </a:ext>
          </a:extLst>
        </xdr:cNvPr>
        <xdr:cNvCxnSpPr/>
      </xdr:nvCxnSpPr>
      <xdr:spPr>
        <a:xfrm flipV="1">
          <a:off x="10476865" y="9539916"/>
          <a:ext cx="0" cy="15073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78281</xdr:rowOff>
    </xdr:from>
    <xdr:ext cx="469744" cy="259045"/>
    <xdr:sp macro="" textlink="">
      <xdr:nvSpPr>
        <xdr:cNvPr id="231" name="【橋りょう・トンネル】&#10;一人当たり有形固定資産（償却資産）額最小値テキスト">
          <a:extLst>
            <a:ext uri="{FF2B5EF4-FFF2-40B4-BE49-F238E27FC236}">
              <a16:creationId xmlns:a16="http://schemas.microsoft.com/office/drawing/2014/main" id="{00000000-0008-0000-0100-0000E7000000}"/>
            </a:ext>
          </a:extLst>
        </xdr:cNvPr>
        <xdr:cNvSpPr txBox="1"/>
      </xdr:nvSpPr>
      <xdr:spPr>
        <a:xfrm>
          <a:off x="10515600" y="11051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74454</xdr:rowOff>
    </xdr:from>
    <xdr:to>
      <xdr:col>55</xdr:col>
      <xdr:colOff>88900</xdr:colOff>
      <xdr:row>64</xdr:row>
      <xdr:rowOff>74454</xdr:rowOff>
    </xdr:to>
    <xdr:cxnSp macro="">
      <xdr:nvCxnSpPr>
        <xdr:cNvPr id="232" name="直線コネクタ 231">
          <a:extLst>
            <a:ext uri="{FF2B5EF4-FFF2-40B4-BE49-F238E27FC236}">
              <a16:creationId xmlns:a16="http://schemas.microsoft.com/office/drawing/2014/main" id="{00000000-0008-0000-0100-0000E8000000}"/>
            </a:ext>
          </a:extLst>
        </xdr:cNvPr>
        <xdr:cNvCxnSpPr/>
      </xdr:nvCxnSpPr>
      <xdr:spPr>
        <a:xfrm>
          <a:off x="10388600" y="11047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56843</xdr:rowOff>
    </xdr:from>
    <xdr:ext cx="690189" cy="259045"/>
    <xdr:sp macro="" textlink="">
      <xdr:nvSpPr>
        <xdr:cNvPr id="233" name="【橋りょう・トンネル】&#10;一人当たり有形固定資産（償却資産）額最大値テキスト">
          <a:extLst>
            <a:ext uri="{FF2B5EF4-FFF2-40B4-BE49-F238E27FC236}">
              <a16:creationId xmlns:a16="http://schemas.microsoft.com/office/drawing/2014/main" id="{00000000-0008-0000-0100-0000E9000000}"/>
            </a:ext>
          </a:extLst>
        </xdr:cNvPr>
        <xdr:cNvSpPr txBox="1"/>
      </xdr:nvSpPr>
      <xdr:spPr>
        <a:xfrm>
          <a:off x="10515600" y="93151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1,188,255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110166</xdr:rowOff>
    </xdr:from>
    <xdr:to>
      <xdr:col>55</xdr:col>
      <xdr:colOff>88900</xdr:colOff>
      <xdr:row>55</xdr:row>
      <xdr:rowOff>110166</xdr:rowOff>
    </xdr:to>
    <xdr:cxnSp macro="">
      <xdr:nvCxnSpPr>
        <xdr:cNvPr id="234" name="直線コネクタ 233">
          <a:extLst>
            <a:ext uri="{FF2B5EF4-FFF2-40B4-BE49-F238E27FC236}">
              <a16:creationId xmlns:a16="http://schemas.microsoft.com/office/drawing/2014/main" id="{00000000-0008-0000-0100-0000EA000000}"/>
            </a:ext>
          </a:extLst>
        </xdr:cNvPr>
        <xdr:cNvCxnSpPr/>
      </xdr:nvCxnSpPr>
      <xdr:spPr>
        <a:xfrm>
          <a:off x="10388600" y="9539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28077</xdr:rowOff>
    </xdr:from>
    <xdr:ext cx="599010" cy="259045"/>
    <xdr:sp macro="" textlink="">
      <xdr:nvSpPr>
        <xdr:cNvPr id="235" name="【橋りょう・トンネル】&#10;一人当たり有形固定資産（償却資産）額平均値テキスト">
          <a:extLst>
            <a:ext uri="{FF2B5EF4-FFF2-40B4-BE49-F238E27FC236}">
              <a16:creationId xmlns:a16="http://schemas.microsoft.com/office/drawing/2014/main" id="{00000000-0008-0000-0100-0000EB000000}"/>
            </a:ext>
          </a:extLst>
        </xdr:cNvPr>
        <xdr:cNvSpPr txBox="1"/>
      </xdr:nvSpPr>
      <xdr:spPr>
        <a:xfrm>
          <a:off x="10515600" y="104865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285,905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5200</xdr:rowOff>
    </xdr:from>
    <xdr:to>
      <xdr:col>55</xdr:col>
      <xdr:colOff>50800</xdr:colOff>
      <xdr:row>62</xdr:row>
      <xdr:rowOff>106800</xdr:rowOff>
    </xdr:to>
    <xdr:sp macro="" textlink="">
      <xdr:nvSpPr>
        <xdr:cNvPr id="236" name="フローチャート: 判断 235">
          <a:extLst>
            <a:ext uri="{FF2B5EF4-FFF2-40B4-BE49-F238E27FC236}">
              <a16:creationId xmlns:a16="http://schemas.microsoft.com/office/drawing/2014/main" id="{00000000-0008-0000-0100-0000EC000000}"/>
            </a:ext>
          </a:extLst>
        </xdr:cNvPr>
        <xdr:cNvSpPr/>
      </xdr:nvSpPr>
      <xdr:spPr>
        <a:xfrm>
          <a:off x="10426700" y="1063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17520</xdr:rowOff>
    </xdr:from>
    <xdr:to>
      <xdr:col>50</xdr:col>
      <xdr:colOff>165100</xdr:colOff>
      <xdr:row>62</xdr:row>
      <xdr:rowOff>119120</xdr:rowOff>
    </xdr:to>
    <xdr:sp macro="" textlink="">
      <xdr:nvSpPr>
        <xdr:cNvPr id="237" name="フローチャート: 判断 236">
          <a:extLst>
            <a:ext uri="{FF2B5EF4-FFF2-40B4-BE49-F238E27FC236}">
              <a16:creationId xmlns:a16="http://schemas.microsoft.com/office/drawing/2014/main" id="{00000000-0008-0000-0100-0000ED000000}"/>
            </a:ext>
          </a:extLst>
        </xdr:cNvPr>
        <xdr:cNvSpPr/>
      </xdr:nvSpPr>
      <xdr:spPr>
        <a:xfrm>
          <a:off x="9588500" y="1064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35601</xdr:rowOff>
    </xdr:from>
    <xdr:to>
      <xdr:col>46</xdr:col>
      <xdr:colOff>38100</xdr:colOff>
      <xdr:row>62</xdr:row>
      <xdr:rowOff>137201</xdr:rowOff>
    </xdr:to>
    <xdr:sp macro="" textlink="">
      <xdr:nvSpPr>
        <xdr:cNvPr id="238" name="フローチャート: 判断 237">
          <a:extLst>
            <a:ext uri="{FF2B5EF4-FFF2-40B4-BE49-F238E27FC236}">
              <a16:creationId xmlns:a16="http://schemas.microsoft.com/office/drawing/2014/main" id="{00000000-0008-0000-0100-0000EE000000}"/>
            </a:ext>
          </a:extLst>
        </xdr:cNvPr>
        <xdr:cNvSpPr/>
      </xdr:nvSpPr>
      <xdr:spPr>
        <a:xfrm>
          <a:off x="8699500" y="1066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51130</xdr:rowOff>
    </xdr:from>
    <xdr:to>
      <xdr:col>41</xdr:col>
      <xdr:colOff>101600</xdr:colOff>
      <xdr:row>62</xdr:row>
      <xdr:rowOff>152730</xdr:rowOff>
    </xdr:to>
    <xdr:sp macro="" textlink="">
      <xdr:nvSpPr>
        <xdr:cNvPr id="239" name="フローチャート: 判断 238">
          <a:extLst>
            <a:ext uri="{FF2B5EF4-FFF2-40B4-BE49-F238E27FC236}">
              <a16:creationId xmlns:a16="http://schemas.microsoft.com/office/drawing/2014/main" id="{00000000-0008-0000-0100-0000EF000000}"/>
            </a:ext>
          </a:extLst>
        </xdr:cNvPr>
        <xdr:cNvSpPr/>
      </xdr:nvSpPr>
      <xdr:spPr>
        <a:xfrm>
          <a:off x="7810500" y="1068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39671</xdr:rowOff>
    </xdr:from>
    <xdr:to>
      <xdr:col>36</xdr:col>
      <xdr:colOff>165100</xdr:colOff>
      <xdr:row>62</xdr:row>
      <xdr:rowOff>141271</xdr:rowOff>
    </xdr:to>
    <xdr:sp macro="" textlink="">
      <xdr:nvSpPr>
        <xdr:cNvPr id="240" name="フローチャート: 判断 239">
          <a:extLst>
            <a:ext uri="{FF2B5EF4-FFF2-40B4-BE49-F238E27FC236}">
              <a16:creationId xmlns:a16="http://schemas.microsoft.com/office/drawing/2014/main" id="{00000000-0008-0000-0100-0000F0000000}"/>
            </a:ext>
          </a:extLst>
        </xdr:cNvPr>
        <xdr:cNvSpPr/>
      </xdr:nvSpPr>
      <xdr:spPr>
        <a:xfrm>
          <a:off x="6921500" y="10669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100-0000F1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100-0000F2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100-0000F3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100-0000F4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100-0000F5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22888</xdr:rowOff>
    </xdr:from>
    <xdr:to>
      <xdr:col>55</xdr:col>
      <xdr:colOff>50800</xdr:colOff>
      <xdr:row>63</xdr:row>
      <xdr:rowOff>124488</xdr:rowOff>
    </xdr:to>
    <xdr:sp macro="" textlink="">
      <xdr:nvSpPr>
        <xdr:cNvPr id="246" name="楕円 245">
          <a:extLst>
            <a:ext uri="{FF2B5EF4-FFF2-40B4-BE49-F238E27FC236}">
              <a16:creationId xmlns:a16="http://schemas.microsoft.com/office/drawing/2014/main" id="{00000000-0008-0000-0100-0000F6000000}"/>
            </a:ext>
          </a:extLst>
        </xdr:cNvPr>
        <xdr:cNvSpPr/>
      </xdr:nvSpPr>
      <xdr:spPr>
        <a:xfrm>
          <a:off x="10426700" y="10824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1315</xdr:rowOff>
    </xdr:from>
    <xdr:ext cx="599010" cy="259045"/>
    <xdr:sp macro="" textlink="">
      <xdr:nvSpPr>
        <xdr:cNvPr id="247" name="【橋りょう・トンネル】&#10;一人当たり有形固定資産（償却資産）額該当値テキスト">
          <a:extLst>
            <a:ext uri="{FF2B5EF4-FFF2-40B4-BE49-F238E27FC236}">
              <a16:creationId xmlns:a16="http://schemas.microsoft.com/office/drawing/2014/main" id="{00000000-0008-0000-0100-0000F7000000}"/>
            </a:ext>
          </a:extLst>
        </xdr:cNvPr>
        <xdr:cNvSpPr txBox="1"/>
      </xdr:nvSpPr>
      <xdr:spPr>
        <a:xfrm>
          <a:off x="10515600" y="10802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29198</xdr:rowOff>
    </xdr:from>
    <xdr:to>
      <xdr:col>50</xdr:col>
      <xdr:colOff>165100</xdr:colOff>
      <xdr:row>63</xdr:row>
      <xdr:rowOff>130798</xdr:rowOff>
    </xdr:to>
    <xdr:sp macro="" textlink="">
      <xdr:nvSpPr>
        <xdr:cNvPr id="248" name="楕円 247">
          <a:extLst>
            <a:ext uri="{FF2B5EF4-FFF2-40B4-BE49-F238E27FC236}">
              <a16:creationId xmlns:a16="http://schemas.microsoft.com/office/drawing/2014/main" id="{00000000-0008-0000-0100-0000F8000000}"/>
            </a:ext>
          </a:extLst>
        </xdr:cNvPr>
        <xdr:cNvSpPr/>
      </xdr:nvSpPr>
      <xdr:spPr>
        <a:xfrm>
          <a:off x="9588500" y="10830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73688</xdr:rowOff>
    </xdr:from>
    <xdr:to>
      <xdr:col>55</xdr:col>
      <xdr:colOff>0</xdr:colOff>
      <xdr:row>63</xdr:row>
      <xdr:rowOff>79998</xdr:rowOff>
    </xdr:to>
    <xdr:cxnSp macro="">
      <xdr:nvCxnSpPr>
        <xdr:cNvPr id="249" name="直線コネクタ 248">
          <a:extLst>
            <a:ext uri="{FF2B5EF4-FFF2-40B4-BE49-F238E27FC236}">
              <a16:creationId xmlns:a16="http://schemas.microsoft.com/office/drawing/2014/main" id="{00000000-0008-0000-0100-0000F9000000}"/>
            </a:ext>
          </a:extLst>
        </xdr:cNvPr>
        <xdr:cNvCxnSpPr/>
      </xdr:nvCxnSpPr>
      <xdr:spPr>
        <a:xfrm flipV="1">
          <a:off x="9639300" y="10875038"/>
          <a:ext cx="838200" cy="6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28486</xdr:rowOff>
    </xdr:from>
    <xdr:to>
      <xdr:col>46</xdr:col>
      <xdr:colOff>38100</xdr:colOff>
      <xdr:row>63</xdr:row>
      <xdr:rowOff>130086</xdr:rowOff>
    </xdr:to>
    <xdr:sp macro="" textlink="">
      <xdr:nvSpPr>
        <xdr:cNvPr id="250" name="楕円 249">
          <a:extLst>
            <a:ext uri="{FF2B5EF4-FFF2-40B4-BE49-F238E27FC236}">
              <a16:creationId xmlns:a16="http://schemas.microsoft.com/office/drawing/2014/main" id="{00000000-0008-0000-0100-0000FA000000}"/>
            </a:ext>
          </a:extLst>
        </xdr:cNvPr>
        <xdr:cNvSpPr/>
      </xdr:nvSpPr>
      <xdr:spPr>
        <a:xfrm>
          <a:off x="8699500" y="10829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79286</xdr:rowOff>
    </xdr:from>
    <xdr:to>
      <xdr:col>50</xdr:col>
      <xdr:colOff>114300</xdr:colOff>
      <xdr:row>63</xdr:row>
      <xdr:rowOff>79998</xdr:rowOff>
    </xdr:to>
    <xdr:cxnSp macro="">
      <xdr:nvCxnSpPr>
        <xdr:cNvPr id="251" name="直線コネクタ 250">
          <a:extLst>
            <a:ext uri="{FF2B5EF4-FFF2-40B4-BE49-F238E27FC236}">
              <a16:creationId xmlns:a16="http://schemas.microsoft.com/office/drawing/2014/main" id="{00000000-0008-0000-0100-0000FB000000}"/>
            </a:ext>
          </a:extLst>
        </xdr:cNvPr>
        <xdr:cNvCxnSpPr/>
      </xdr:nvCxnSpPr>
      <xdr:spPr>
        <a:xfrm>
          <a:off x="8750300" y="10880636"/>
          <a:ext cx="889000" cy="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45566</xdr:rowOff>
    </xdr:from>
    <xdr:to>
      <xdr:col>41</xdr:col>
      <xdr:colOff>101600</xdr:colOff>
      <xdr:row>63</xdr:row>
      <xdr:rowOff>147166</xdr:rowOff>
    </xdr:to>
    <xdr:sp macro="" textlink="">
      <xdr:nvSpPr>
        <xdr:cNvPr id="252" name="楕円 251">
          <a:extLst>
            <a:ext uri="{FF2B5EF4-FFF2-40B4-BE49-F238E27FC236}">
              <a16:creationId xmlns:a16="http://schemas.microsoft.com/office/drawing/2014/main" id="{00000000-0008-0000-0100-0000FC000000}"/>
            </a:ext>
          </a:extLst>
        </xdr:cNvPr>
        <xdr:cNvSpPr/>
      </xdr:nvSpPr>
      <xdr:spPr>
        <a:xfrm>
          <a:off x="7810500" y="10846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79286</xdr:rowOff>
    </xdr:from>
    <xdr:to>
      <xdr:col>45</xdr:col>
      <xdr:colOff>177800</xdr:colOff>
      <xdr:row>63</xdr:row>
      <xdr:rowOff>96366</xdr:rowOff>
    </xdr:to>
    <xdr:cxnSp macro="">
      <xdr:nvCxnSpPr>
        <xdr:cNvPr id="253" name="直線コネクタ 252">
          <a:extLst>
            <a:ext uri="{FF2B5EF4-FFF2-40B4-BE49-F238E27FC236}">
              <a16:creationId xmlns:a16="http://schemas.microsoft.com/office/drawing/2014/main" id="{00000000-0008-0000-0100-0000FD000000}"/>
            </a:ext>
          </a:extLst>
        </xdr:cNvPr>
        <xdr:cNvCxnSpPr/>
      </xdr:nvCxnSpPr>
      <xdr:spPr>
        <a:xfrm flipV="1">
          <a:off x="7861300" y="10880636"/>
          <a:ext cx="889000" cy="17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154053</xdr:rowOff>
    </xdr:from>
    <xdr:to>
      <xdr:col>36</xdr:col>
      <xdr:colOff>165100</xdr:colOff>
      <xdr:row>64</xdr:row>
      <xdr:rowOff>84203</xdr:rowOff>
    </xdr:to>
    <xdr:sp macro="" textlink="">
      <xdr:nvSpPr>
        <xdr:cNvPr id="254" name="楕円 253">
          <a:extLst>
            <a:ext uri="{FF2B5EF4-FFF2-40B4-BE49-F238E27FC236}">
              <a16:creationId xmlns:a16="http://schemas.microsoft.com/office/drawing/2014/main" id="{00000000-0008-0000-0100-0000FE000000}"/>
            </a:ext>
          </a:extLst>
        </xdr:cNvPr>
        <xdr:cNvSpPr/>
      </xdr:nvSpPr>
      <xdr:spPr>
        <a:xfrm>
          <a:off x="6921500" y="10955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96366</xdr:rowOff>
    </xdr:from>
    <xdr:to>
      <xdr:col>41</xdr:col>
      <xdr:colOff>50800</xdr:colOff>
      <xdr:row>64</xdr:row>
      <xdr:rowOff>33403</xdr:rowOff>
    </xdr:to>
    <xdr:cxnSp macro="">
      <xdr:nvCxnSpPr>
        <xdr:cNvPr id="255" name="直線コネクタ 254">
          <a:extLst>
            <a:ext uri="{FF2B5EF4-FFF2-40B4-BE49-F238E27FC236}">
              <a16:creationId xmlns:a16="http://schemas.microsoft.com/office/drawing/2014/main" id="{00000000-0008-0000-0100-0000FF000000}"/>
            </a:ext>
          </a:extLst>
        </xdr:cNvPr>
        <xdr:cNvCxnSpPr/>
      </xdr:nvCxnSpPr>
      <xdr:spPr>
        <a:xfrm flipV="1">
          <a:off x="6972300" y="10897716"/>
          <a:ext cx="889000" cy="108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135647</xdr:rowOff>
    </xdr:from>
    <xdr:ext cx="599010" cy="259045"/>
    <xdr:sp macro="" textlink="">
      <xdr:nvSpPr>
        <xdr:cNvPr id="256" name="n_1aveValue【橋りょう・トンネル】&#10;一人当たり有形固定資産（償却資産）額">
          <a:extLst>
            <a:ext uri="{FF2B5EF4-FFF2-40B4-BE49-F238E27FC236}">
              <a16:creationId xmlns:a16="http://schemas.microsoft.com/office/drawing/2014/main" id="{00000000-0008-0000-0100-000000010000}"/>
            </a:ext>
          </a:extLst>
        </xdr:cNvPr>
        <xdr:cNvSpPr txBox="1"/>
      </xdr:nvSpPr>
      <xdr:spPr>
        <a:xfrm>
          <a:off x="9327095" y="10422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153728</xdr:rowOff>
    </xdr:from>
    <xdr:ext cx="599010" cy="259045"/>
    <xdr:sp macro="" textlink="">
      <xdr:nvSpPr>
        <xdr:cNvPr id="257" name="n_2aveValue【橋りょう・トンネル】&#10;一人当たり有形固定資産（償却資産）額">
          <a:extLst>
            <a:ext uri="{FF2B5EF4-FFF2-40B4-BE49-F238E27FC236}">
              <a16:creationId xmlns:a16="http://schemas.microsoft.com/office/drawing/2014/main" id="{00000000-0008-0000-0100-000001010000}"/>
            </a:ext>
          </a:extLst>
        </xdr:cNvPr>
        <xdr:cNvSpPr txBox="1"/>
      </xdr:nvSpPr>
      <xdr:spPr>
        <a:xfrm>
          <a:off x="8450795" y="10440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169257</xdr:rowOff>
    </xdr:from>
    <xdr:ext cx="599010" cy="259045"/>
    <xdr:sp macro="" textlink="">
      <xdr:nvSpPr>
        <xdr:cNvPr id="258" name="n_3aveValue【橋りょう・トンネル】&#10;一人当たり有形固定資産（償却資産）額">
          <a:extLst>
            <a:ext uri="{FF2B5EF4-FFF2-40B4-BE49-F238E27FC236}">
              <a16:creationId xmlns:a16="http://schemas.microsoft.com/office/drawing/2014/main" id="{00000000-0008-0000-0100-000002010000}"/>
            </a:ext>
          </a:extLst>
        </xdr:cNvPr>
        <xdr:cNvSpPr txBox="1"/>
      </xdr:nvSpPr>
      <xdr:spPr>
        <a:xfrm>
          <a:off x="7561795" y="10456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157798</xdr:rowOff>
    </xdr:from>
    <xdr:ext cx="599010" cy="259045"/>
    <xdr:sp macro="" textlink="">
      <xdr:nvSpPr>
        <xdr:cNvPr id="259" name="n_4aveValue【橋りょう・トンネル】&#10;一人当たり有形固定資産（償却資産）額">
          <a:extLst>
            <a:ext uri="{FF2B5EF4-FFF2-40B4-BE49-F238E27FC236}">
              <a16:creationId xmlns:a16="http://schemas.microsoft.com/office/drawing/2014/main" id="{00000000-0008-0000-0100-000003010000}"/>
            </a:ext>
          </a:extLst>
        </xdr:cNvPr>
        <xdr:cNvSpPr txBox="1"/>
      </xdr:nvSpPr>
      <xdr:spPr>
        <a:xfrm>
          <a:off x="6672795" y="10444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121925</xdr:rowOff>
    </xdr:from>
    <xdr:ext cx="599010" cy="259045"/>
    <xdr:sp macro="" textlink="">
      <xdr:nvSpPr>
        <xdr:cNvPr id="260" name="n_1mainValue【橋りょう・トンネル】&#10;一人当たり有形固定資産（償却資産）額">
          <a:extLst>
            <a:ext uri="{FF2B5EF4-FFF2-40B4-BE49-F238E27FC236}">
              <a16:creationId xmlns:a16="http://schemas.microsoft.com/office/drawing/2014/main" id="{00000000-0008-0000-0100-000004010000}"/>
            </a:ext>
          </a:extLst>
        </xdr:cNvPr>
        <xdr:cNvSpPr txBox="1"/>
      </xdr:nvSpPr>
      <xdr:spPr>
        <a:xfrm>
          <a:off x="9327095" y="10923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121213</xdr:rowOff>
    </xdr:from>
    <xdr:ext cx="599010" cy="259045"/>
    <xdr:sp macro="" textlink="">
      <xdr:nvSpPr>
        <xdr:cNvPr id="261" name="n_2mainValue【橋りょう・トンネル】&#10;一人当たり有形固定資産（償却資産）額">
          <a:extLst>
            <a:ext uri="{FF2B5EF4-FFF2-40B4-BE49-F238E27FC236}">
              <a16:creationId xmlns:a16="http://schemas.microsoft.com/office/drawing/2014/main" id="{00000000-0008-0000-0100-000005010000}"/>
            </a:ext>
          </a:extLst>
        </xdr:cNvPr>
        <xdr:cNvSpPr txBox="1"/>
      </xdr:nvSpPr>
      <xdr:spPr>
        <a:xfrm>
          <a:off x="8450795" y="10922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138293</xdr:rowOff>
    </xdr:from>
    <xdr:ext cx="599010" cy="259045"/>
    <xdr:sp macro="" textlink="">
      <xdr:nvSpPr>
        <xdr:cNvPr id="262" name="n_3mainValue【橋りょう・トンネル】&#10;一人当たり有形固定資産（償却資産）額">
          <a:extLst>
            <a:ext uri="{FF2B5EF4-FFF2-40B4-BE49-F238E27FC236}">
              <a16:creationId xmlns:a16="http://schemas.microsoft.com/office/drawing/2014/main" id="{00000000-0008-0000-0100-000006010000}"/>
            </a:ext>
          </a:extLst>
        </xdr:cNvPr>
        <xdr:cNvSpPr txBox="1"/>
      </xdr:nvSpPr>
      <xdr:spPr>
        <a:xfrm>
          <a:off x="7561795" y="10939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75330</xdr:rowOff>
    </xdr:from>
    <xdr:ext cx="534377" cy="259045"/>
    <xdr:sp macro="" textlink="">
      <xdr:nvSpPr>
        <xdr:cNvPr id="263" name="n_4mainValue【橋りょう・トンネル】&#10;一人当たり有形固定資産（償却資産）額">
          <a:extLst>
            <a:ext uri="{FF2B5EF4-FFF2-40B4-BE49-F238E27FC236}">
              <a16:creationId xmlns:a16="http://schemas.microsoft.com/office/drawing/2014/main" id="{00000000-0008-0000-0100-000007010000}"/>
            </a:ext>
          </a:extLst>
        </xdr:cNvPr>
        <xdr:cNvSpPr txBox="1"/>
      </xdr:nvSpPr>
      <xdr:spPr>
        <a:xfrm>
          <a:off x="6705111" y="11048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00000000-0008-0000-0100-000008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00000000-0008-0000-0100-000009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00000000-0008-0000-0100-00000A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100-00000B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100-00000C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00000000-0008-0000-0100-00000D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00000000-0008-0000-0100-00000E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00000000-0008-0000-0100-00000F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00000000-0008-0000-0100-000010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00000000-0008-0000-0100-000011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00000000-0008-0000-0100-000012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a:extLst>
            <a:ext uri="{FF2B5EF4-FFF2-40B4-BE49-F238E27FC236}">
              <a16:creationId xmlns:a16="http://schemas.microsoft.com/office/drawing/2014/main" id="{00000000-0008-0000-0100-000013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a:extLst>
            <a:ext uri="{FF2B5EF4-FFF2-40B4-BE49-F238E27FC236}">
              <a16:creationId xmlns:a16="http://schemas.microsoft.com/office/drawing/2014/main" id="{00000000-0008-0000-0100-000014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a:extLst>
            <a:ext uri="{FF2B5EF4-FFF2-40B4-BE49-F238E27FC236}">
              <a16:creationId xmlns:a16="http://schemas.microsoft.com/office/drawing/2014/main" id="{00000000-0008-0000-0100-000015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a:extLst>
            <a:ext uri="{FF2B5EF4-FFF2-40B4-BE49-F238E27FC236}">
              <a16:creationId xmlns:a16="http://schemas.microsoft.com/office/drawing/2014/main" id="{00000000-0008-0000-0100-000016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a:extLst>
            <a:ext uri="{FF2B5EF4-FFF2-40B4-BE49-F238E27FC236}">
              <a16:creationId xmlns:a16="http://schemas.microsoft.com/office/drawing/2014/main" id="{00000000-0008-0000-0100-000017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a:extLst>
            <a:ext uri="{FF2B5EF4-FFF2-40B4-BE49-F238E27FC236}">
              <a16:creationId xmlns:a16="http://schemas.microsoft.com/office/drawing/2014/main" id="{00000000-0008-0000-0100-000018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a:extLst>
            <a:ext uri="{FF2B5EF4-FFF2-40B4-BE49-F238E27FC236}">
              <a16:creationId xmlns:a16="http://schemas.microsoft.com/office/drawing/2014/main" id="{00000000-0008-0000-0100-000019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a:extLst>
            <a:ext uri="{FF2B5EF4-FFF2-40B4-BE49-F238E27FC236}">
              <a16:creationId xmlns:a16="http://schemas.microsoft.com/office/drawing/2014/main" id="{00000000-0008-0000-0100-00001A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a:extLst>
            <a:ext uri="{FF2B5EF4-FFF2-40B4-BE49-F238E27FC236}">
              <a16:creationId xmlns:a16="http://schemas.microsoft.com/office/drawing/2014/main" id="{00000000-0008-0000-0100-00001B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a:extLst>
            <a:ext uri="{FF2B5EF4-FFF2-40B4-BE49-F238E27FC236}">
              <a16:creationId xmlns:a16="http://schemas.microsoft.com/office/drawing/2014/main" id="{00000000-0008-0000-0100-00001C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00000000-0008-0000-0100-00001D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a:extLst>
            <a:ext uri="{FF2B5EF4-FFF2-40B4-BE49-F238E27FC236}">
              <a16:creationId xmlns:a16="http://schemas.microsoft.com/office/drawing/2014/main" id="{00000000-0008-0000-0100-00001E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a:extLst>
            <a:ext uri="{FF2B5EF4-FFF2-40B4-BE49-F238E27FC236}">
              <a16:creationId xmlns:a16="http://schemas.microsoft.com/office/drawing/2014/main" id="{00000000-0008-0000-0100-00001F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93345</xdr:rowOff>
    </xdr:from>
    <xdr:to>
      <xdr:col>24</xdr:col>
      <xdr:colOff>62865</xdr:colOff>
      <xdr:row>86</xdr:row>
      <xdr:rowOff>114300</xdr:rowOff>
    </xdr:to>
    <xdr:cxnSp macro="">
      <xdr:nvCxnSpPr>
        <xdr:cNvPr id="288" name="直線コネクタ 287">
          <a:extLst>
            <a:ext uri="{FF2B5EF4-FFF2-40B4-BE49-F238E27FC236}">
              <a16:creationId xmlns:a16="http://schemas.microsoft.com/office/drawing/2014/main" id="{00000000-0008-0000-0100-000020010000}"/>
            </a:ext>
          </a:extLst>
        </xdr:cNvPr>
        <xdr:cNvCxnSpPr/>
      </xdr:nvCxnSpPr>
      <xdr:spPr>
        <a:xfrm flipV="1">
          <a:off x="4634865" y="13294995"/>
          <a:ext cx="0" cy="1564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9" name="【公営住宅】&#10;有形固定資産減価償却率最小値テキスト">
          <a:extLst>
            <a:ext uri="{FF2B5EF4-FFF2-40B4-BE49-F238E27FC236}">
              <a16:creationId xmlns:a16="http://schemas.microsoft.com/office/drawing/2014/main" id="{00000000-0008-0000-0100-00002101000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0" name="直線コネクタ 289">
          <a:extLst>
            <a:ext uri="{FF2B5EF4-FFF2-40B4-BE49-F238E27FC236}">
              <a16:creationId xmlns:a16="http://schemas.microsoft.com/office/drawing/2014/main" id="{00000000-0008-0000-0100-00002201000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40022</xdr:rowOff>
    </xdr:from>
    <xdr:ext cx="405111" cy="259045"/>
    <xdr:sp macro="" textlink="">
      <xdr:nvSpPr>
        <xdr:cNvPr id="291" name="【公営住宅】&#10;有形固定資産減価償却率最大値テキスト">
          <a:extLst>
            <a:ext uri="{FF2B5EF4-FFF2-40B4-BE49-F238E27FC236}">
              <a16:creationId xmlns:a16="http://schemas.microsoft.com/office/drawing/2014/main" id="{00000000-0008-0000-0100-000023010000}"/>
            </a:ext>
          </a:extLst>
        </xdr:cNvPr>
        <xdr:cNvSpPr txBox="1"/>
      </xdr:nvSpPr>
      <xdr:spPr>
        <a:xfrm>
          <a:off x="4673600" y="13070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93345</xdr:rowOff>
    </xdr:from>
    <xdr:to>
      <xdr:col>24</xdr:col>
      <xdr:colOff>152400</xdr:colOff>
      <xdr:row>77</xdr:row>
      <xdr:rowOff>93345</xdr:rowOff>
    </xdr:to>
    <xdr:cxnSp macro="">
      <xdr:nvCxnSpPr>
        <xdr:cNvPr id="292" name="直線コネクタ 291">
          <a:extLst>
            <a:ext uri="{FF2B5EF4-FFF2-40B4-BE49-F238E27FC236}">
              <a16:creationId xmlns:a16="http://schemas.microsoft.com/office/drawing/2014/main" id="{00000000-0008-0000-0100-000024010000}"/>
            </a:ext>
          </a:extLst>
        </xdr:cNvPr>
        <xdr:cNvCxnSpPr/>
      </xdr:nvCxnSpPr>
      <xdr:spPr>
        <a:xfrm>
          <a:off x="4546600" y="13294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28591</xdr:rowOff>
    </xdr:from>
    <xdr:ext cx="405111" cy="259045"/>
    <xdr:sp macro="" textlink="">
      <xdr:nvSpPr>
        <xdr:cNvPr id="293" name="【公営住宅】&#10;有形固定資産減価償却率平均値テキスト">
          <a:extLst>
            <a:ext uri="{FF2B5EF4-FFF2-40B4-BE49-F238E27FC236}">
              <a16:creationId xmlns:a16="http://schemas.microsoft.com/office/drawing/2014/main" id="{00000000-0008-0000-0100-000025010000}"/>
            </a:ext>
          </a:extLst>
        </xdr:cNvPr>
        <xdr:cNvSpPr txBox="1"/>
      </xdr:nvSpPr>
      <xdr:spPr>
        <a:xfrm>
          <a:off x="4673600" y="140874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50164</xdr:rowOff>
    </xdr:from>
    <xdr:to>
      <xdr:col>24</xdr:col>
      <xdr:colOff>114300</xdr:colOff>
      <xdr:row>82</xdr:row>
      <xdr:rowOff>151764</xdr:rowOff>
    </xdr:to>
    <xdr:sp macro="" textlink="">
      <xdr:nvSpPr>
        <xdr:cNvPr id="294" name="フローチャート: 判断 293">
          <a:extLst>
            <a:ext uri="{FF2B5EF4-FFF2-40B4-BE49-F238E27FC236}">
              <a16:creationId xmlns:a16="http://schemas.microsoft.com/office/drawing/2014/main" id="{00000000-0008-0000-0100-000026010000}"/>
            </a:ext>
          </a:extLst>
        </xdr:cNvPr>
        <xdr:cNvSpPr/>
      </xdr:nvSpPr>
      <xdr:spPr>
        <a:xfrm>
          <a:off x="4584700" y="14109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34925</xdr:rowOff>
    </xdr:from>
    <xdr:to>
      <xdr:col>20</xdr:col>
      <xdr:colOff>38100</xdr:colOff>
      <xdr:row>82</xdr:row>
      <xdr:rowOff>136525</xdr:rowOff>
    </xdr:to>
    <xdr:sp macro="" textlink="">
      <xdr:nvSpPr>
        <xdr:cNvPr id="295" name="フローチャート: 判断 294">
          <a:extLst>
            <a:ext uri="{FF2B5EF4-FFF2-40B4-BE49-F238E27FC236}">
              <a16:creationId xmlns:a16="http://schemas.microsoft.com/office/drawing/2014/main" id="{00000000-0008-0000-0100-000027010000}"/>
            </a:ext>
          </a:extLst>
        </xdr:cNvPr>
        <xdr:cNvSpPr/>
      </xdr:nvSpPr>
      <xdr:spPr>
        <a:xfrm>
          <a:off x="3746500" y="1409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48261</xdr:rowOff>
    </xdr:from>
    <xdr:to>
      <xdr:col>15</xdr:col>
      <xdr:colOff>101600</xdr:colOff>
      <xdr:row>82</xdr:row>
      <xdr:rowOff>149861</xdr:rowOff>
    </xdr:to>
    <xdr:sp macro="" textlink="">
      <xdr:nvSpPr>
        <xdr:cNvPr id="296" name="フローチャート: 判断 295">
          <a:extLst>
            <a:ext uri="{FF2B5EF4-FFF2-40B4-BE49-F238E27FC236}">
              <a16:creationId xmlns:a16="http://schemas.microsoft.com/office/drawing/2014/main" id="{00000000-0008-0000-0100-000028010000}"/>
            </a:ext>
          </a:extLst>
        </xdr:cNvPr>
        <xdr:cNvSpPr/>
      </xdr:nvSpPr>
      <xdr:spPr>
        <a:xfrm>
          <a:off x="2857500" y="1410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44450</xdr:rowOff>
    </xdr:from>
    <xdr:to>
      <xdr:col>10</xdr:col>
      <xdr:colOff>165100</xdr:colOff>
      <xdr:row>82</xdr:row>
      <xdr:rowOff>146050</xdr:rowOff>
    </xdr:to>
    <xdr:sp macro="" textlink="">
      <xdr:nvSpPr>
        <xdr:cNvPr id="297" name="フローチャート: 判断 296">
          <a:extLst>
            <a:ext uri="{FF2B5EF4-FFF2-40B4-BE49-F238E27FC236}">
              <a16:creationId xmlns:a16="http://schemas.microsoft.com/office/drawing/2014/main" id="{00000000-0008-0000-0100-000029010000}"/>
            </a:ext>
          </a:extLst>
        </xdr:cNvPr>
        <xdr:cNvSpPr/>
      </xdr:nvSpPr>
      <xdr:spPr>
        <a:xfrm>
          <a:off x="1968500" y="1410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57786</xdr:rowOff>
    </xdr:from>
    <xdr:to>
      <xdr:col>6</xdr:col>
      <xdr:colOff>38100</xdr:colOff>
      <xdr:row>82</xdr:row>
      <xdr:rowOff>159386</xdr:rowOff>
    </xdr:to>
    <xdr:sp macro="" textlink="">
      <xdr:nvSpPr>
        <xdr:cNvPr id="298" name="フローチャート: 判断 297">
          <a:extLst>
            <a:ext uri="{FF2B5EF4-FFF2-40B4-BE49-F238E27FC236}">
              <a16:creationId xmlns:a16="http://schemas.microsoft.com/office/drawing/2014/main" id="{00000000-0008-0000-0100-00002A010000}"/>
            </a:ext>
          </a:extLst>
        </xdr:cNvPr>
        <xdr:cNvSpPr/>
      </xdr:nvSpPr>
      <xdr:spPr>
        <a:xfrm>
          <a:off x="1079500" y="1411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100-00002B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100-00002C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100-00002D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100-00002E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100-00002F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120650</xdr:rowOff>
    </xdr:from>
    <xdr:to>
      <xdr:col>24</xdr:col>
      <xdr:colOff>114300</xdr:colOff>
      <xdr:row>80</xdr:row>
      <xdr:rowOff>50800</xdr:rowOff>
    </xdr:to>
    <xdr:sp macro="" textlink="">
      <xdr:nvSpPr>
        <xdr:cNvPr id="304" name="楕円 303">
          <a:extLst>
            <a:ext uri="{FF2B5EF4-FFF2-40B4-BE49-F238E27FC236}">
              <a16:creationId xmlns:a16="http://schemas.microsoft.com/office/drawing/2014/main" id="{00000000-0008-0000-0100-000030010000}"/>
            </a:ext>
          </a:extLst>
        </xdr:cNvPr>
        <xdr:cNvSpPr/>
      </xdr:nvSpPr>
      <xdr:spPr>
        <a:xfrm>
          <a:off x="4584700" y="1366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143527</xdr:rowOff>
    </xdr:from>
    <xdr:ext cx="405111" cy="259045"/>
    <xdr:sp macro="" textlink="">
      <xdr:nvSpPr>
        <xdr:cNvPr id="305" name="【公営住宅】&#10;有形固定資産減価償却率該当値テキスト">
          <a:extLst>
            <a:ext uri="{FF2B5EF4-FFF2-40B4-BE49-F238E27FC236}">
              <a16:creationId xmlns:a16="http://schemas.microsoft.com/office/drawing/2014/main" id="{00000000-0008-0000-0100-000031010000}"/>
            </a:ext>
          </a:extLst>
        </xdr:cNvPr>
        <xdr:cNvSpPr txBox="1"/>
      </xdr:nvSpPr>
      <xdr:spPr>
        <a:xfrm>
          <a:off x="4673600" y="1351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2539</xdr:rowOff>
    </xdr:from>
    <xdr:to>
      <xdr:col>20</xdr:col>
      <xdr:colOff>38100</xdr:colOff>
      <xdr:row>80</xdr:row>
      <xdr:rowOff>104139</xdr:rowOff>
    </xdr:to>
    <xdr:sp macro="" textlink="">
      <xdr:nvSpPr>
        <xdr:cNvPr id="306" name="楕円 305">
          <a:extLst>
            <a:ext uri="{FF2B5EF4-FFF2-40B4-BE49-F238E27FC236}">
              <a16:creationId xmlns:a16="http://schemas.microsoft.com/office/drawing/2014/main" id="{00000000-0008-0000-0100-000032010000}"/>
            </a:ext>
          </a:extLst>
        </xdr:cNvPr>
        <xdr:cNvSpPr/>
      </xdr:nvSpPr>
      <xdr:spPr>
        <a:xfrm>
          <a:off x="3746500" y="1371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0</xdr:rowOff>
    </xdr:from>
    <xdr:to>
      <xdr:col>24</xdr:col>
      <xdr:colOff>63500</xdr:colOff>
      <xdr:row>80</xdr:row>
      <xdr:rowOff>53339</xdr:rowOff>
    </xdr:to>
    <xdr:cxnSp macro="">
      <xdr:nvCxnSpPr>
        <xdr:cNvPr id="307" name="直線コネクタ 306">
          <a:extLst>
            <a:ext uri="{FF2B5EF4-FFF2-40B4-BE49-F238E27FC236}">
              <a16:creationId xmlns:a16="http://schemas.microsoft.com/office/drawing/2014/main" id="{00000000-0008-0000-0100-000033010000}"/>
            </a:ext>
          </a:extLst>
        </xdr:cNvPr>
        <xdr:cNvCxnSpPr/>
      </xdr:nvCxnSpPr>
      <xdr:spPr>
        <a:xfrm flipV="1">
          <a:off x="3797300" y="13716000"/>
          <a:ext cx="8382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130175</xdr:rowOff>
    </xdr:from>
    <xdr:to>
      <xdr:col>15</xdr:col>
      <xdr:colOff>101600</xdr:colOff>
      <xdr:row>80</xdr:row>
      <xdr:rowOff>60325</xdr:rowOff>
    </xdr:to>
    <xdr:sp macro="" textlink="">
      <xdr:nvSpPr>
        <xdr:cNvPr id="308" name="楕円 307">
          <a:extLst>
            <a:ext uri="{FF2B5EF4-FFF2-40B4-BE49-F238E27FC236}">
              <a16:creationId xmlns:a16="http://schemas.microsoft.com/office/drawing/2014/main" id="{00000000-0008-0000-0100-000034010000}"/>
            </a:ext>
          </a:extLst>
        </xdr:cNvPr>
        <xdr:cNvSpPr/>
      </xdr:nvSpPr>
      <xdr:spPr>
        <a:xfrm>
          <a:off x="2857500" y="1367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9525</xdr:rowOff>
    </xdr:from>
    <xdr:to>
      <xdr:col>19</xdr:col>
      <xdr:colOff>177800</xdr:colOff>
      <xdr:row>80</xdr:row>
      <xdr:rowOff>53339</xdr:rowOff>
    </xdr:to>
    <xdr:cxnSp macro="">
      <xdr:nvCxnSpPr>
        <xdr:cNvPr id="309" name="直線コネクタ 308">
          <a:extLst>
            <a:ext uri="{FF2B5EF4-FFF2-40B4-BE49-F238E27FC236}">
              <a16:creationId xmlns:a16="http://schemas.microsoft.com/office/drawing/2014/main" id="{00000000-0008-0000-0100-000035010000}"/>
            </a:ext>
          </a:extLst>
        </xdr:cNvPr>
        <xdr:cNvCxnSpPr/>
      </xdr:nvCxnSpPr>
      <xdr:spPr>
        <a:xfrm>
          <a:off x="2908300" y="13725525"/>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88264</xdr:rowOff>
    </xdr:from>
    <xdr:to>
      <xdr:col>10</xdr:col>
      <xdr:colOff>165100</xdr:colOff>
      <xdr:row>80</xdr:row>
      <xdr:rowOff>18414</xdr:rowOff>
    </xdr:to>
    <xdr:sp macro="" textlink="">
      <xdr:nvSpPr>
        <xdr:cNvPr id="310" name="楕円 309">
          <a:extLst>
            <a:ext uri="{FF2B5EF4-FFF2-40B4-BE49-F238E27FC236}">
              <a16:creationId xmlns:a16="http://schemas.microsoft.com/office/drawing/2014/main" id="{00000000-0008-0000-0100-000036010000}"/>
            </a:ext>
          </a:extLst>
        </xdr:cNvPr>
        <xdr:cNvSpPr/>
      </xdr:nvSpPr>
      <xdr:spPr>
        <a:xfrm>
          <a:off x="1968500" y="1363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139064</xdr:rowOff>
    </xdr:from>
    <xdr:to>
      <xdr:col>15</xdr:col>
      <xdr:colOff>50800</xdr:colOff>
      <xdr:row>80</xdr:row>
      <xdr:rowOff>9525</xdr:rowOff>
    </xdr:to>
    <xdr:cxnSp macro="">
      <xdr:nvCxnSpPr>
        <xdr:cNvPr id="311" name="直線コネクタ 310">
          <a:extLst>
            <a:ext uri="{FF2B5EF4-FFF2-40B4-BE49-F238E27FC236}">
              <a16:creationId xmlns:a16="http://schemas.microsoft.com/office/drawing/2014/main" id="{00000000-0008-0000-0100-000037010000}"/>
            </a:ext>
          </a:extLst>
        </xdr:cNvPr>
        <xdr:cNvCxnSpPr/>
      </xdr:nvCxnSpPr>
      <xdr:spPr>
        <a:xfrm>
          <a:off x="2019300" y="13683614"/>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46355</xdr:rowOff>
    </xdr:from>
    <xdr:to>
      <xdr:col>6</xdr:col>
      <xdr:colOff>38100</xdr:colOff>
      <xdr:row>79</xdr:row>
      <xdr:rowOff>147955</xdr:rowOff>
    </xdr:to>
    <xdr:sp macro="" textlink="">
      <xdr:nvSpPr>
        <xdr:cNvPr id="312" name="楕円 311">
          <a:extLst>
            <a:ext uri="{FF2B5EF4-FFF2-40B4-BE49-F238E27FC236}">
              <a16:creationId xmlns:a16="http://schemas.microsoft.com/office/drawing/2014/main" id="{00000000-0008-0000-0100-000038010000}"/>
            </a:ext>
          </a:extLst>
        </xdr:cNvPr>
        <xdr:cNvSpPr/>
      </xdr:nvSpPr>
      <xdr:spPr>
        <a:xfrm>
          <a:off x="1079500" y="1359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97155</xdr:rowOff>
    </xdr:from>
    <xdr:to>
      <xdr:col>10</xdr:col>
      <xdr:colOff>114300</xdr:colOff>
      <xdr:row>79</xdr:row>
      <xdr:rowOff>139064</xdr:rowOff>
    </xdr:to>
    <xdr:cxnSp macro="">
      <xdr:nvCxnSpPr>
        <xdr:cNvPr id="313" name="直線コネクタ 312">
          <a:extLst>
            <a:ext uri="{FF2B5EF4-FFF2-40B4-BE49-F238E27FC236}">
              <a16:creationId xmlns:a16="http://schemas.microsoft.com/office/drawing/2014/main" id="{00000000-0008-0000-0100-000039010000}"/>
            </a:ext>
          </a:extLst>
        </xdr:cNvPr>
        <xdr:cNvCxnSpPr/>
      </xdr:nvCxnSpPr>
      <xdr:spPr>
        <a:xfrm>
          <a:off x="1130300" y="13641705"/>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127652</xdr:rowOff>
    </xdr:from>
    <xdr:ext cx="405111" cy="259045"/>
    <xdr:sp macro="" textlink="">
      <xdr:nvSpPr>
        <xdr:cNvPr id="314" name="n_1aveValue【公営住宅】&#10;有形固定資産減価償却率">
          <a:extLst>
            <a:ext uri="{FF2B5EF4-FFF2-40B4-BE49-F238E27FC236}">
              <a16:creationId xmlns:a16="http://schemas.microsoft.com/office/drawing/2014/main" id="{00000000-0008-0000-0100-00003A010000}"/>
            </a:ext>
          </a:extLst>
        </xdr:cNvPr>
        <xdr:cNvSpPr txBox="1"/>
      </xdr:nvSpPr>
      <xdr:spPr>
        <a:xfrm>
          <a:off x="3582044" y="1418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140988</xdr:rowOff>
    </xdr:from>
    <xdr:ext cx="405111" cy="259045"/>
    <xdr:sp macro="" textlink="">
      <xdr:nvSpPr>
        <xdr:cNvPr id="315" name="n_2aveValue【公営住宅】&#10;有形固定資産減価償却率">
          <a:extLst>
            <a:ext uri="{FF2B5EF4-FFF2-40B4-BE49-F238E27FC236}">
              <a16:creationId xmlns:a16="http://schemas.microsoft.com/office/drawing/2014/main" id="{00000000-0008-0000-0100-00003B010000}"/>
            </a:ext>
          </a:extLst>
        </xdr:cNvPr>
        <xdr:cNvSpPr txBox="1"/>
      </xdr:nvSpPr>
      <xdr:spPr>
        <a:xfrm>
          <a:off x="2705744" y="14199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137177</xdr:rowOff>
    </xdr:from>
    <xdr:ext cx="405111" cy="259045"/>
    <xdr:sp macro="" textlink="">
      <xdr:nvSpPr>
        <xdr:cNvPr id="316" name="n_3aveValue【公営住宅】&#10;有形固定資産減価償却率">
          <a:extLst>
            <a:ext uri="{FF2B5EF4-FFF2-40B4-BE49-F238E27FC236}">
              <a16:creationId xmlns:a16="http://schemas.microsoft.com/office/drawing/2014/main" id="{00000000-0008-0000-0100-00003C010000}"/>
            </a:ext>
          </a:extLst>
        </xdr:cNvPr>
        <xdr:cNvSpPr txBox="1"/>
      </xdr:nvSpPr>
      <xdr:spPr>
        <a:xfrm>
          <a:off x="1816744" y="1419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150513</xdr:rowOff>
    </xdr:from>
    <xdr:ext cx="405111" cy="259045"/>
    <xdr:sp macro="" textlink="">
      <xdr:nvSpPr>
        <xdr:cNvPr id="317" name="n_4aveValue【公営住宅】&#10;有形固定資産減価償却率">
          <a:extLst>
            <a:ext uri="{FF2B5EF4-FFF2-40B4-BE49-F238E27FC236}">
              <a16:creationId xmlns:a16="http://schemas.microsoft.com/office/drawing/2014/main" id="{00000000-0008-0000-0100-00003D010000}"/>
            </a:ext>
          </a:extLst>
        </xdr:cNvPr>
        <xdr:cNvSpPr txBox="1"/>
      </xdr:nvSpPr>
      <xdr:spPr>
        <a:xfrm>
          <a:off x="927744" y="1420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120666</xdr:rowOff>
    </xdr:from>
    <xdr:ext cx="405111" cy="259045"/>
    <xdr:sp macro="" textlink="">
      <xdr:nvSpPr>
        <xdr:cNvPr id="318" name="n_1mainValue【公営住宅】&#10;有形固定資産減価償却率">
          <a:extLst>
            <a:ext uri="{FF2B5EF4-FFF2-40B4-BE49-F238E27FC236}">
              <a16:creationId xmlns:a16="http://schemas.microsoft.com/office/drawing/2014/main" id="{00000000-0008-0000-0100-00003E010000}"/>
            </a:ext>
          </a:extLst>
        </xdr:cNvPr>
        <xdr:cNvSpPr txBox="1"/>
      </xdr:nvSpPr>
      <xdr:spPr>
        <a:xfrm>
          <a:off x="3582044" y="13493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76852</xdr:rowOff>
    </xdr:from>
    <xdr:ext cx="405111" cy="259045"/>
    <xdr:sp macro="" textlink="">
      <xdr:nvSpPr>
        <xdr:cNvPr id="319" name="n_2mainValue【公営住宅】&#10;有形固定資産減価償却率">
          <a:extLst>
            <a:ext uri="{FF2B5EF4-FFF2-40B4-BE49-F238E27FC236}">
              <a16:creationId xmlns:a16="http://schemas.microsoft.com/office/drawing/2014/main" id="{00000000-0008-0000-0100-00003F010000}"/>
            </a:ext>
          </a:extLst>
        </xdr:cNvPr>
        <xdr:cNvSpPr txBox="1"/>
      </xdr:nvSpPr>
      <xdr:spPr>
        <a:xfrm>
          <a:off x="2705744" y="1344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34941</xdr:rowOff>
    </xdr:from>
    <xdr:ext cx="405111" cy="259045"/>
    <xdr:sp macro="" textlink="">
      <xdr:nvSpPr>
        <xdr:cNvPr id="320" name="n_3mainValue【公営住宅】&#10;有形固定資産減価償却率">
          <a:extLst>
            <a:ext uri="{FF2B5EF4-FFF2-40B4-BE49-F238E27FC236}">
              <a16:creationId xmlns:a16="http://schemas.microsoft.com/office/drawing/2014/main" id="{00000000-0008-0000-0100-000040010000}"/>
            </a:ext>
          </a:extLst>
        </xdr:cNvPr>
        <xdr:cNvSpPr txBox="1"/>
      </xdr:nvSpPr>
      <xdr:spPr>
        <a:xfrm>
          <a:off x="1816744" y="13408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164482</xdr:rowOff>
    </xdr:from>
    <xdr:ext cx="405111" cy="259045"/>
    <xdr:sp macro="" textlink="">
      <xdr:nvSpPr>
        <xdr:cNvPr id="321" name="n_4mainValue【公営住宅】&#10;有形固定資産減価償却率">
          <a:extLst>
            <a:ext uri="{FF2B5EF4-FFF2-40B4-BE49-F238E27FC236}">
              <a16:creationId xmlns:a16="http://schemas.microsoft.com/office/drawing/2014/main" id="{00000000-0008-0000-0100-000041010000}"/>
            </a:ext>
          </a:extLst>
        </xdr:cNvPr>
        <xdr:cNvSpPr txBox="1"/>
      </xdr:nvSpPr>
      <xdr:spPr>
        <a:xfrm>
          <a:off x="927744" y="13366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00000000-0008-0000-0100-000042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00000000-0008-0000-0100-000043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00000000-0008-0000-0100-000044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00000000-0008-0000-0100-000045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00000000-0008-0000-0100-000046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00000000-0008-0000-0100-000047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00000000-0008-0000-0100-000048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00000000-0008-0000-0100-000049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00000000-0008-0000-0100-00004A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00000000-0008-0000-0100-00004B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a:extLst>
            <a:ext uri="{FF2B5EF4-FFF2-40B4-BE49-F238E27FC236}">
              <a16:creationId xmlns:a16="http://schemas.microsoft.com/office/drawing/2014/main" id="{00000000-0008-0000-0100-00004C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3" name="テキスト ボックス 332">
          <a:extLst>
            <a:ext uri="{FF2B5EF4-FFF2-40B4-BE49-F238E27FC236}">
              <a16:creationId xmlns:a16="http://schemas.microsoft.com/office/drawing/2014/main" id="{00000000-0008-0000-0100-00004D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a:extLst>
            <a:ext uri="{FF2B5EF4-FFF2-40B4-BE49-F238E27FC236}">
              <a16:creationId xmlns:a16="http://schemas.microsoft.com/office/drawing/2014/main" id="{00000000-0008-0000-0100-00004E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5" name="テキスト ボックス 334">
          <a:extLst>
            <a:ext uri="{FF2B5EF4-FFF2-40B4-BE49-F238E27FC236}">
              <a16:creationId xmlns:a16="http://schemas.microsoft.com/office/drawing/2014/main" id="{00000000-0008-0000-0100-00004F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a:extLst>
            <a:ext uri="{FF2B5EF4-FFF2-40B4-BE49-F238E27FC236}">
              <a16:creationId xmlns:a16="http://schemas.microsoft.com/office/drawing/2014/main" id="{00000000-0008-0000-0100-000050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7" name="テキスト ボックス 336">
          <a:extLst>
            <a:ext uri="{FF2B5EF4-FFF2-40B4-BE49-F238E27FC236}">
              <a16:creationId xmlns:a16="http://schemas.microsoft.com/office/drawing/2014/main" id="{00000000-0008-0000-0100-000051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a:extLst>
            <a:ext uri="{FF2B5EF4-FFF2-40B4-BE49-F238E27FC236}">
              <a16:creationId xmlns:a16="http://schemas.microsoft.com/office/drawing/2014/main" id="{00000000-0008-0000-0100-000052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9" name="テキスト ボックス 338">
          <a:extLst>
            <a:ext uri="{FF2B5EF4-FFF2-40B4-BE49-F238E27FC236}">
              <a16:creationId xmlns:a16="http://schemas.microsoft.com/office/drawing/2014/main" id="{00000000-0008-0000-0100-000053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a:extLst>
            <a:ext uri="{FF2B5EF4-FFF2-40B4-BE49-F238E27FC236}">
              <a16:creationId xmlns:a16="http://schemas.microsoft.com/office/drawing/2014/main" id="{00000000-0008-0000-0100-000054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1" name="テキスト ボックス 340">
          <a:extLst>
            <a:ext uri="{FF2B5EF4-FFF2-40B4-BE49-F238E27FC236}">
              <a16:creationId xmlns:a16="http://schemas.microsoft.com/office/drawing/2014/main" id="{00000000-0008-0000-0100-000055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00000000-0008-0000-0100-000056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3" name="テキスト ボックス 342">
          <a:extLst>
            <a:ext uri="{FF2B5EF4-FFF2-40B4-BE49-F238E27FC236}">
              <a16:creationId xmlns:a16="http://schemas.microsoft.com/office/drawing/2014/main" id="{00000000-0008-0000-0100-000057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a:extLst>
            <a:ext uri="{FF2B5EF4-FFF2-40B4-BE49-F238E27FC236}">
              <a16:creationId xmlns:a16="http://schemas.microsoft.com/office/drawing/2014/main" id="{00000000-0008-0000-0100-000058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107442</xdr:rowOff>
    </xdr:from>
    <xdr:to>
      <xdr:col>54</xdr:col>
      <xdr:colOff>189865</xdr:colOff>
      <xdr:row>86</xdr:row>
      <xdr:rowOff>103823</xdr:rowOff>
    </xdr:to>
    <xdr:cxnSp macro="">
      <xdr:nvCxnSpPr>
        <xdr:cNvPr id="345" name="直線コネクタ 344">
          <a:extLst>
            <a:ext uri="{FF2B5EF4-FFF2-40B4-BE49-F238E27FC236}">
              <a16:creationId xmlns:a16="http://schemas.microsoft.com/office/drawing/2014/main" id="{00000000-0008-0000-0100-000059010000}"/>
            </a:ext>
          </a:extLst>
        </xdr:cNvPr>
        <xdr:cNvCxnSpPr/>
      </xdr:nvCxnSpPr>
      <xdr:spPr>
        <a:xfrm flipV="1">
          <a:off x="10476865" y="13480542"/>
          <a:ext cx="0" cy="1367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107650</xdr:rowOff>
    </xdr:from>
    <xdr:ext cx="469744" cy="259045"/>
    <xdr:sp macro="" textlink="">
      <xdr:nvSpPr>
        <xdr:cNvPr id="346" name="【公営住宅】&#10;一人当たり面積最小値テキスト">
          <a:extLst>
            <a:ext uri="{FF2B5EF4-FFF2-40B4-BE49-F238E27FC236}">
              <a16:creationId xmlns:a16="http://schemas.microsoft.com/office/drawing/2014/main" id="{00000000-0008-0000-0100-00005A010000}"/>
            </a:ext>
          </a:extLst>
        </xdr:cNvPr>
        <xdr:cNvSpPr txBox="1"/>
      </xdr:nvSpPr>
      <xdr:spPr>
        <a:xfrm>
          <a:off x="10515600" y="14852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103823</xdr:rowOff>
    </xdr:from>
    <xdr:to>
      <xdr:col>55</xdr:col>
      <xdr:colOff>88900</xdr:colOff>
      <xdr:row>86</xdr:row>
      <xdr:rowOff>103823</xdr:rowOff>
    </xdr:to>
    <xdr:cxnSp macro="">
      <xdr:nvCxnSpPr>
        <xdr:cNvPr id="347" name="直線コネクタ 346">
          <a:extLst>
            <a:ext uri="{FF2B5EF4-FFF2-40B4-BE49-F238E27FC236}">
              <a16:creationId xmlns:a16="http://schemas.microsoft.com/office/drawing/2014/main" id="{00000000-0008-0000-0100-00005B010000}"/>
            </a:ext>
          </a:extLst>
        </xdr:cNvPr>
        <xdr:cNvCxnSpPr/>
      </xdr:nvCxnSpPr>
      <xdr:spPr>
        <a:xfrm>
          <a:off x="10388600" y="14848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54119</xdr:rowOff>
    </xdr:from>
    <xdr:ext cx="469744" cy="259045"/>
    <xdr:sp macro="" textlink="">
      <xdr:nvSpPr>
        <xdr:cNvPr id="348" name="【公営住宅】&#10;一人当たり面積最大値テキスト">
          <a:extLst>
            <a:ext uri="{FF2B5EF4-FFF2-40B4-BE49-F238E27FC236}">
              <a16:creationId xmlns:a16="http://schemas.microsoft.com/office/drawing/2014/main" id="{00000000-0008-0000-0100-00005C010000}"/>
            </a:ext>
          </a:extLst>
        </xdr:cNvPr>
        <xdr:cNvSpPr txBox="1"/>
      </xdr:nvSpPr>
      <xdr:spPr>
        <a:xfrm>
          <a:off x="10515600" y="13255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107442</xdr:rowOff>
    </xdr:from>
    <xdr:to>
      <xdr:col>55</xdr:col>
      <xdr:colOff>88900</xdr:colOff>
      <xdr:row>78</xdr:row>
      <xdr:rowOff>107442</xdr:rowOff>
    </xdr:to>
    <xdr:cxnSp macro="">
      <xdr:nvCxnSpPr>
        <xdr:cNvPr id="349" name="直線コネクタ 348">
          <a:extLst>
            <a:ext uri="{FF2B5EF4-FFF2-40B4-BE49-F238E27FC236}">
              <a16:creationId xmlns:a16="http://schemas.microsoft.com/office/drawing/2014/main" id="{00000000-0008-0000-0100-00005D010000}"/>
            </a:ext>
          </a:extLst>
        </xdr:cNvPr>
        <xdr:cNvCxnSpPr/>
      </xdr:nvCxnSpPr>
      <xdr:spPr>
        <a:xfrm>
          <a:off x="10388600" y="13480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119079</xdr:rowOff>
    </xdr:from>
    <xdr:ext cx="469744" cy="259045"/>
    <xdr:sp macro="" textlink="">
      <xdr:nvSpPr>
        <xdr:cNvPr id="350" name="【公営住宅】&#10;一人当たり面積平均値テキスト">
          <a:extLst>
            <a:ext uri="{FF2B5EF4-FFF2-40B4-BE49-F238E27FC236}">
              <a16:creationId xmlns:a16="http://schemas.microsoft.com/office/drawing/2014/main" id="{00000000-0008-0000-0100-00005E010000}"/>
            </a:ext>
          </a:extLst>
        </xdr:cNvPr>
        <xdr:cNvSpPr txBox="1"/>
      </xdr:nvSpPr>
      <xdr:spPr>
        <a:xfrm>
          <a:off x="10515600" y="145208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140652</xdr:rowOff>
    </xdr:from>
    <xdr:to>
      <xdr:col>55</xdr:col>
      <xdr:colOff>50800</xdr:colOff>
      <xdr:row>85</xdr:row>
      <xdr:rowOff>70802</xdr:rowOff>
    </xdr:to>
    <xdr:sp macro="" textlink="">
      <xdr:nvSpPr>
        <xdr:cNvPr id="351" name="フローチャート: 判断 350">
          <a:extLst>
            <a:ext uri="{FF2B5EF4-FFF2-40B4-BE49-F238E27FC236}">
              <a16:creationId xmlns:a16="http://schemas.microsoft.com/office/drawing/2014/main" id="{00000000-0008-0000-0100-00005F010000}"/>
            </a:ext>
          </a:extLst>
        </xdr:cNvPr>
        <xdr:cNvSpPr/>
      </xdr:nvSpPr>
      <xdr:spPr>
        <a:xfrm>
          <a:off x="10426700" y="14542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137224</xdr:rowOff>
    </xdr:from>
    <xdr:to>
      <xdr:col>50</xdr:col>
      <xdr:colOff>165100</xdr:colOff>
      <xdr:row>85</xdr:row>
      <xdr:rowOff>67374</xdr:rowOff>
    </xdr:to>
    <xdr:sp macro="" textlink="">
      <xdr:nvSpPr>
        <xdr:cNvPr id="352" name="フローチャート: 判断 351">
          <a:extLst>
            <a:ext uri="{FF2B5EF4-FFF2-40B4-BE49-F238E27FC236}">
              <a16:creationId xmlns:a16="http://schemas.microsoft.com/office/drawing/2014/main" id="{00000000-0008-0000-0100-000060010000}"/>
            </a:ext>
          </a:extLst>
        </xdr:cNvPr>
        <xdr:cNvSpPr/>
      </xdr:nvSpPr>
      <xdr:spPr>
        <a:xfrm>
          <a:off x="9588500" y="14539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169418</xdr:rowOff>
    </xdr:from>
    <xdr:to>
      <xdr:col>46</xdr:col>
      <xdr:colOff>38100</xdr:colOff>
      <xdr:row>85</xdr:row>
      <xdr:rowOff>99568</xdr:rowOff>
    </xdr:to>
    <xdr:sp macro="" textlink="">
      <xdr:nvSpPr>
        <xdr:cNvPr id="353" name="フローチャート: 判断 352">
          <a:extLst>
            <a:ext uri="{FF2B5EF4-FFF2-40B4-BE49-F238E27FC236}">
              <a16:creationId xmlns:a16="http://schemas.microsoft.com/office/drawing/2014/main" id="{00000000-0008-0000-0100-000061010000}"/>
            </a:ext>
          </a:extLst>
        </xdr:cNvPr>
        <xdr:cNvSpPr/>
      </xdr:nvSpPr>
      <xdr:spPr>
        <a:xfrm>
          <a:off x="8699500" y="14571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151892</xdr:rowOff>
    </xdr:from>
    <xdr:to>
      <xdr:col>41</xdr:col>
      <xdr:colOff>101600</xdr:colOff>
      <xdr:row>85</xdr:row>
      <xdr:rowOff>82042</xdr:rowOff>
    </xdr:to>
    <xdr:sp macro="" textlink="">
      <xdr:nvSpPr>
        <xdr:cNvPr id="354" name="フローチャート: 判断 353">
          <a:extLst>
            <a:ext uri="{FF2B5EF4-FFF2-40B4-BE49-F238E27FC236}">
              <a16:creationId xmlns:a16="http://schemas.microsoft.com/office/drawing/2014/main" id="{00000000-0008-0000-0100-000062010000}"/>
            </a:ext>
          </a:extLst>
        </xdr:cNvPr>
        <xdr:cNvSpPr/>
      </xdr:nvSpPr>
      <xdr:spPr>
        <a:xfrm>
          <a:off x="7810500" y="145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91123</xdr:rowOff>
    </xdr:from>
    <xdr:to>
      <xdr:col>36</xdr:col>
      <xdr:colOff>165100</xdr:colOff>
      <xdr:row>85</xdr:row>
      <xdr:rowOff>21273</xdr:rowOff>
    </xdr:to>
    <xdr:sp macro="" textlink="">
      <xdr:nvSpPr>
        <xdr:cNvPr id="355" name="フローチャート: 判断 354">
          <a:extLst>
            <a:ext uri="{FF2B5EF4-FFF2-40B4-BE49-F238E27FC236}">
              <a16:creationId xmlns:a16="http://schemas.microsoft.com/office/drawing/2014/main" id="{00000000-0008-0000-0100-000063010000}"/>
            </a:ext>
          </a:extLst>
        </xdr:cNvPr>
        <xdr:cNvSpPr/>
      </xdr:nvSpPr>
      <xdr:spPr>
        <a:xfrm>
          <a:off x="6921500" y="14492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100-000064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100-000065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100-000066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100-000067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100-000068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124840</xdr:rowOff>
    </xdr:from>
    <xdr:to>
      <xdr:col>55</xdr:col>
      <xdr:colOff>50800</xdr:colOff>
      <xdr:row>85</xdr:row>
      <xdr:rowOff>54990</xdr:rowOff>
    </xdr:to>
    <xdr:sp macro="" textlink="">
      <xdr:nvSpPr>
        <xdr:cNvPr id="361" name="楕円 360">
          <a:extLst>
            <a:ext uri="{FF2B5EF4-FFF2-40B4-BE49-F238E27FC236}">
              <a16:creationId xmlns:a16="http://schemas.microsoft.com/office/drawing/2014/main" id="{00000000-0008-0000-0100-000069010000}"/>
            </a:ext>
          </a:extLst>
        </xdr:cNvPr>
        <xdr:cNvSpPr/>
      </xdr:nvSpPr>
      <xdr:spPr>
        <a:xfrm>
          <a:off x="10426700" y="1452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147717</xdr:rowOff>
    </xdr:from>
    <xdr:ext cx="469744" cy="259045"/>
    <xdr:sp macro="" textlink="">
      <xdr:nvSpPr>
        <xdr:cNvPr id="362" name="【公営住宅】&#10;一人当たり面積該当値テキスト">
          <a:extLst>
            <a:ext uri="{FF2B5EF4-FFF2-40B4-BE49-F238E27FC236}">
              <a16:creationId xmlns:a16="http://schemas.microsoft.com/office/drawing/2014/main" id="{00000000-0008-0000-0100-00006A010000}"/>
            </a:ext>
          </a:extLst>
        </xdr:cNvPr>
        <xdr:cNvSpPr txBox="1"/>
      </xdr:nvSpPr>
      <xdr:spPr>
        <a:xfrm>
          <a:off x="10515600" y="14378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143129</xdr:rowOff>
    </xdr:from>
    <xdr:to>
      <xdr:col>50</xdr:col>
      <xdr:colOff>165100</xdr:colOff>
      <xdr:row>85</xdr:row>
      <xdr:rowOff>73279</xdr:rowOff>
    </xdr:to>
    <xdr:sp macro="" textlink="">
      <xdr:nvSpPr>
        <xdr:cNvPr id="363" name="楕円 362">
          <a:extLst>
            <a:ext uri="{FF2B5EF4-FFF2-40B4-BE49-F238E27FC236}">
              <a16:creationId xmlns:a16="http://schemas.microsoft.com/office/drawing/2014/main" id="{00000000-0008-0000-0100-00006B010000}"/>
            </a:ext>
          </a:extLst>
        </xdr:cNvPr>
        <xdr:cNvSpPr/>
      </xdr:nvSpPr>
      <xdr:spPr>
        <a:xfrm>
          <a:off x="9588500" y="14544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4190</xdr:rowOff>
    </xdr:from>
    <xdr:to>
      <xdr:col>55</xdr:col>
      <xdr:colOff>0</xdr:colOff>
      <xdr:row>85</xdr:row>
      <xdr:rowOff>22479</xdr:rowOff>
    </xdr:to>
    <xdr:cxnSp macro="">
      <xdr:nvCxnSpPr>
        <xdr:cNvPr id="364" name="直線コネクタ 363">
          <a:extLst>
            <a:ext uri="{FF2B5EF4-FFF2-40B4-BE49-F238E27FC236}">
              <a16:creationId xmlns:a16="http://schemas.microsoft.com/office/drawing/2014/main" id="{00000000-0008-0000-0100-00006C010000}"/>
            </a:ext>
          </a:extLst>
        </xdr:cNvPr>
        <xdr:cNvCxnSpPr/>
      </xdr:nvCxnSpPr>
      <xdr:spPr>
        <a:xfrm flipV="1">
          <a:off x="9639300" y="14577440"/>
          <a:ext cx="8382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142176</xdr:rowOff>
    </xdr:from>
    <xdr:to>
      <xdr:col>46</xdr:col>
      <xdr:colOff>38100</xdr:colOff>
      <xdr:row>85</xdr:row>
      <xdr:rowOff>72326</xdr:rowOff>
    </xdr:to>
    <xdr:sp macro="" textlink="">
      <xdr:nvSpPr>
        <xdr:cNvPr id="365" name="楕円 364">
          <a:extLst>
            <a:ext uri="{FF2B5EF4-FFF2-40B4-BE49-F238E27FC236}">
              <a16:creationId xmlns:a16="http://schemas.microsoft.com/office/drawing/2014/main" id="{00000000-0008-0000-0100-00006D010000}"/>
            </a:ext>
          </a:extLst>
        </xdr:cNvPr>
        <xdr:cNvSpPr/>
      </xdr:nvSpPr>
      <xdr:spPr>
        <a:xfrm>
          <a:off x="8699500" y="1454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21526</xdr:rowOff>
    </xdr:from>
    <xdr:to>
      <xdr:col>50</xdr:col>
      <xdr:colOff>114300</xdr:colOff>
      <xdr:row>85</xdr:row>
      <xdr:rowOff>22479</xdr:rowOff>
    </xdr:to>
    <xdr:cxnSp macro="">
      <xdr:nvCxnSpPr>
        <xdr:cNvPr id="366" name="直線コネクタ 365">
          <a:extLst>
            <a:ext uri="{FF2B5EF4-FFF2-40B4-BE49-F238E27FC236}">
              <a16:creationId xmlns:a16="http://schemas.microsoft.com/office/drawing/2014/main" id="{00000000-0008-0000-0100-00006E010000}"/>
            </a:ext>
          </a:extLst>
        </xdr:cNvPr>
        <xdr:cNvCxnSpPr/>
      </xdr:nvCxnSpPr>
      <xdr:spPr>
        <a:xfrm>
          <a:off x="8750300" y="14594776"/>
          <a:ext cx="889000" cy="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140463</xdr:rowOff>
    </xdr:from>
    <xdr:to>
      <xdr:col>41</xdr:col>
      <xdr:colOff>101600</xdr:colOff>
      <xdr:row>85</xdr:row>
      <xdr:rowOff>70613</xdr:rowOff>
    </xdr:to>
    <xdr:sp macro="" textlink="">
      <xdr:nvSpPr>
        <xdr:cNvPr id="367" name="楕円 366">
          <a:extLst>
            <a:ext uri="{FF2B5EF4-FFF2-40B4-BE49-F238E27FC236}">
              <a16:creationId xmlns:a16="http://schemas.microsoft.com/office/drawing/2014/main" id="{00000000-0008-0000-0100-00006F010000}"/>
            </a:ext>
          </a:extLst>
        </xdr:cNvPr>
        <xdr:cNvSpPr/>
      </xdr:nvSpPr>
      <xdr:spPr>
        <a:xfrm>
          <a:off x="7810500" y="14542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19813</xdr:rowOff>
    </xdr:from>
    <xdr:to>
      <xdr:col>45</xdr:col>
      <xdr:colOff>177800</xdr:colOff>
      <xdr:row>85</xdr:row>
      <xdr:rowOff>21526</xdr:rowOff>
    </xdr:to>
    <xdr:cxnSp macro="">
      <xdr:nvCxnSpPr>
        <xdr:cNvPr id="368" name="直線コネクタ 367">
          <a:extLst>
            <a:ext uri="{FF2B5EF4-FFF2-40B4-BE49-F238E27FC236}">
              <a16:creationId xmlns:a16="http://schemas.microsoft.com/office/drawing/2014/main" id="{00000000-0008-0000-0100-000070010000}"/>
            </a:ext>
          </a:extLst>
        </xdr:cNvPr>
        <xdr:cNvCxnSpPr/>
      </xdr:nvCxnSpPr>
      <xdr:spPr>
        <a:xfrm>
          <a:off x="7861300" y="14593063"/>
          <a:ext cx="889000" cy="1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141415</xdr:rowOff>
    </xdr:from>
    <xdr:to>
      <xdr:col>36</xdr:col>
      <xdr:colOff>165100</xdr:colOff>
      <xdr:row>85</xdr:row>
      <xdr:rowOff>71565</xdr:rowOff>
    </xdr:to>
    <xdr:sp macro="" textlink="">
      <xdr:nvSpPr>
        <xdr:cNvPr id="369" name="楕円 368">
          <a:extLst>
            <a:ext uri="{FF2B5EF4-FFF2-40B4-BE49-F238E27FC236}">
              <a16:creationId xmlns:a16="http://schemas.microsoft.com/office/drawing/2014/main" id="{00000000-0008-0000-0100-000071010000}"/>
            </a:ext>
          </a:extLst>
        </xdr:cNvPr>
        <xdr:cNvSpPr/>
      </xdr:nvSpPr>
      <xdr:spPr>
        <a:xfrm>
          <a:off x="6921500" y="1454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19813</xdr:rowOff>
    </xdr:from>
    <xdr:to>
      <xdr:col>41</xdr:col>
      <xdr:colOff>50800</xdr:colOff>
      <xdr:row>85</xdr:row>
      <xdr:rowOff>20765</xdr:rowOff>
    </xdr:to>
    <xdr:cxnSp macro="">
      <xdr:nvCxnSpPr>
        <xdr:cNvPr id="370" name="直線コネクタ 369">
          <a:extLst>
            <a:ext uri="{FF2B5EF4-FFF2-40B4-BE49-F238E27FC236}">
              <a16:creationId xmlns:a16="http://schemas.microsoft.com/office/drawing/2014/main" id="{00000000-0008-0000-0100-000072010000}"/>
            </a:ext>
          </a:extLst>
        </xdr:cNvPr>
        <xdr:cNvCxnSpPr/>
      </xdr:nvCxnSpPr>
      <xdr:spPr>
        <a:xfrm flipV="1">
          <a:off x="6972300" y="14593063"/>
          <a:ext cx="889000" cy="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83901</xdr:rowOff>
    </xdr:from>
    <xdr:ext cx="469744" cy="259045"/>
    <xdr:sp macro="" textlink="">
      <xdr:nvSpPr>
        <xdr:cNvPr id="371" name="n_1aveValue【公営住宅】&#10;一人当たり面積">
          <a:extLst>
            <a:ext uri="{FF2B5EF4-FFF2-40B4-BE49-F238E27FC236}">
              <a16:creationId xmlns:a16="http://schemas.microsoft.com/office/drawing/2014/main" id="{00000000-0008-0000-0100-000073010000}"/>
            </a:ext>
          </a:extLst>
        </xdr:cNvPr>
        <xdr:cNvSpPr txBox="1"/>
      </xdr:nvSpPr>
      <xdr:spPr>
        <a:xfrm>
          <a:off x="9391727" y="14314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90695</xdr:rowOff>
    </xdr:from>
    <xdr:ext cx="469744" cy="259045"/>
    <xdr:sp macro="" textlink="">
      <xdr:nvSpPr>
        <xdr:cNvPr id="372" name="n_2aveValue【公営住宅】&#10;一人当たり面積">
          <a:extLst>
            <a:ext uri="{FF2B5EF4-FFF2-40B4-BE49-F238E27FC236}">
              <a16:creationId xmlns:a16="http://schemas.microsoft.com/office/drawing/2014/main" id="{00000000-0008-0000-0100-000074010000}"/>
            </a:ext>
          </a:extLst>
        </xdr:cNvPr>
        <xdr:cNvSpPr txBox="1"/>
      </xdr:nvSpPr>
      <xdr:spPr>
        <a:xfrm>
          <a:off x="8515427" y="14663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73169</xdr:rowOff>
    </xdr:from>
    <xdr:ext cx="469744" cy="259045"/>
    <xdr:sp macro="" textlink="">
      <xdr:nvSpPr>
        <xdr:cNvPr id="373" name="n_3aveValue【公営住宅】&#10;一人当たり面積">
          <a:extLst>
            <a:ext uri="{FF2B5EF4-FFF2-40B4-BE49-F238E27FC236}">
              <a16:creationId xmlns:a16="http://schemas.microsoft.com/office/drawing/2014/main" id="{00000000-0008-0000-0100-000075010000}"/>
            </a:ext>
          </a:extLst>
        </xdr:cNvPr>
        <xdr:cNvSpPr txBox="1"/>
      </xdr:nvSpPr>
      <xdr:spPr>
        <a:xfrm>
          <a:off x="7626427" y="1464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37800</xdr:rowOff>
    </xdr:from>
    <xdr:ext cx="469744" cy="259045"/>
    <xdr:sp macro="" textlink="">
      <xdr:nvSpPr>
        <xdr:cNvPr id="374" name="n_4aveValue【公営住宅】&#10;一人当たり面積">
          <a:extLst>
            <a:ext uri="{FF2B5EF4-FFF2-40B4-BE49-F238E27FC236}">
              <a16:creationId xmlns:a16="http://schemas.microsoft.com/office/drawing/2014/main" id="{00000000-0008-0000-0100-000076010000}"/>
            </a:ext>
          </a:extLst>
        </xdr:cNvPr>
        <xdr:cNvSpPr txBox="1"/>
      </xdr:nvSpPr>
      <xdr:spPr>
        <a:xfrm>
          <a:off x="6737427" y="14268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64406</xdr:rowOff>
    </xdr:from>
    <xdr:ext cx="469744" cy="259045"/>
    <xdr:sp macro="" textlink="">
      <xdr:nvSpPr>
        <xdr:cNvPr id="375" name="n_1mainValue【公営住宅】&#10;一人当たり面積">
          <a:extLst>
            <a:ext uri="{FF2B5EF4-FFF2-40B4-BE49-F238E27FC236}">
              <a16:creationId xmlns:a16="http://schemas.microsoft.com/office/drawing/2014/main" id="{00000000-0008-0000-0100-000077010000}"/>
            </a:ext>
          </a:extLst>
        </xdr:cNvPr>
        <xdr:cNvSpPr txBox="1"/>
      </xdr:nvSpPr>
      <xdr:spPr>
        <a:xfrm>
          <a:off x="9391727" y="14637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88853</xdr:rowOff>
    </xdr:from>
    <xdr:ext cx="469744" cy="259045"/>
    <xdr:sp macro="" textlink="">
      <xdr:nvSpPr>
        <xdr:cNvPr id="376" name="n_2mainValue【公営住宅】&#10;一人当たり面積">
          <a:extLst>
            <a:ext uri="{FF2B5EF4-FFF2-40B4-BE49-F238E27FC236}">
              <a16:creationId xmlns:a16="http://schemas.microsoft.com/office/drawing/2014/main" id="{00000000-0008-0000-0100-000078010000}"/>
            </a:ext>
          </a:extLst>
        </xdr:cNvPr>
        <xdr:cNvSpPr txBox="1"/>
      </xdr:nvSpPr>
      <xdr:spPr>
        <a:xfrm>
          <a:off x="8515427" y="14319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87140</xdr:rowOff>
    </xdr:from>
    <xdr:ext cx="469744" cy="259045"/>
    <xdr:sp macro="" textlink="">
      <xdr:nvSpPr>
        <xdr:cNvPr id="377" name="n_3mainValue【公営住宅】&#10;一人当たり面積">
          <a:extLst>
            <a:ext uri="{FF2B5EF4-FFF2-40B4-BE49-F238E27FC236}">
              <a16:creationId xmlns:a16="http://schemas.microsoft.com/office/drawing/2014/main" id="{00000000-0008-0000-0100-000079010000}"/>
            </a:ext>
          </a:extLst>
        </xdr:cNvPr>
        <xdr:cNvSpPr txBox="1"/>
      </xdr:nvSpPr>
      <xdr:spPr>
        <a:xfrm>
          <a:off x="7626427" y="14317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62692</xdr:rowOff>
    </xdr:from>
    <xdr:ext cx="469744" cy="259045"/>
    <xdr:sp macro="" textlink="">
      <xdr:nvSpPr>
        <xdr:cNvPr id="378" name="n_4mainValue【公営住宅】&#10;一人当たり面積">
          <a:extLst>
            <a:ext uri="{FF2B5EF4-FFF2-40B4-BE49-F238E27FC236}">
              <a16:creationId xmlns:a16="http://schemas.microsoft.com/office/drawing/2014/main" id="{00000000-0008-0000-0100-00007A010000}"/>
            </a:ext>
          </a:extLst>
        </xdr:cNvPr>
        <xdr:cNvSpPr txBox="1"/>
      </xdr:nvSpPr>
      <xdr:spPr>
        <a:xfrm>
          <a:off x="6737427" y="14635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00000000-0008-0000-0100-00007B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00000000-0008-0000-0100-00007C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00000000-0008-0000-0100-00007D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00000000-0008-0000-0100-00007E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00000000-0008-0000-0100-00007F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00000000-0008-0000-0100-000080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00000000-0008-0000-0100-000081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00000000-0008-0000-0100-000082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7" name="正方形/長方形 386">
          <a:extLst>
            <a:ext uri="{FF2B5EF4-FFF2-40B4-BE49-F238E27FC236}">
              <a16:creationId xmlns:a16="http://schemas.microsoft.com/office/drawing/2014/main" id="{00000000-0008-0000-0100-000083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8" name="正方形/長方形 387">
          <a:extLst>
            <a:ext uri="{FF2B5EF4-FFF2-40B4-BE49-F238E27FC236}">
              <a16:creationId xmlns:a16="http://schemas.microsoft.com/office/drawing/2014/main" id="{00000000-0008-0000-0100-000084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9" name="正方形/長方形 388">
          <a:extLst>
            <a:ext uri="{FF2B5EF4-FFF2-40B4-BE49-F238E27FC236}">
              <a16:creationId xmlns:a16="http://schemas.microsoft.com/office/drawing/2014/main" id="{00000000-0008-0000-0100-000085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0" name="正方形/長方形 389">
          <a:extLst>
            <a:ext uri="{FF2B5EF4-FFF2-40B4-BE49-F238E27FC236}">
              <a16:creationId xmlns:a16="http://schemas.microsoft.com/office/drawing/2014/main" id="{00000000-0008-0000-0100-000086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1" name="正方形/長方形 390">
          <a:extLst>
            <a:ext uri="{FF2B5EF4-FFF2-40B4-BE49-F238E27FC236}">
              <a16:creationId xmlns:a16="http://schemas.microsoft.com/office/drawing/2014/main" id="{00000000-0008-0000-0100-000087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2" name="正方形/長方形 391">
          <a:extLst>
            <a:ext uri="{FF2B5EF4-FFF2-40B4-BE49-F238E27FC236}">
              <a16:creationId xmlns:a16="http://schemas.microsoft.com/office/drawing/2014/main" id="{00000000-0008-0000-0100-000088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3" name="正方形/長方形 392">
          <a:extLst>
            <a:ext uri="{FF2B5EF4-FFF2-40B4-BE49-F238E27FC236}">
              <a16:creationId xmlns:a16="http://schemas.microsoft.com/office/drawing/2014/main" id="{00000000-0008-0000-0100-000089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4" name="正方形/長方形 393">
          <a:extLst>
            <a:ext uri="{FF2B5EF4-FFF2-40B4-BE49-F238E27FC236}">
              <a16:creationId xmlns:a16="http://schemas.microsoft.com/office/drawing/2014/main" id="{00000000-0008-0000-0100-00008A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a:extLst>
            <a:ext uri="{FF2B5EF4-FFF2-40B4-BE49-F238E27FC236}">
              <a16:creationId xmlns:a16="http://schemas.microsoft.com/office/drawing/2014/main" id="{00000000-0008-0000-0100-00008B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a:extLst>
            <a:ext uri="{FF2B5EF4-FFF2-40B4-BE49-F238E27FC236}">
              <a16:creationId xmlns:a16="http://schemas.microsoft.com/office/drawing/2014/main" id="{00000000-0008-0000-0100-00008C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a:extLst>
            <a:ext uri="{FF2B5EF4-FFF2-40B4-BE49-F238E27FC236}">
              <a16:creationId xmlns:a16="http://schemas.microsoft.com/office/drawing/2014/main" id="{00000000-0008-0000-0100-00008D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a:extLst>
            <a:ext uri="{FF2B5EF4-FFF2-40B4-BE49-F238E27FC236}">
              <a16:creationId xmlns:a16="http://schemas.microsoft.com/office/drawing/2014/main" id="{00000000-0008-0000-0100-00008E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a:extLst>
            <a:ext uri="{FF2B5EF4-FFF2-40B4-BE49-F238E27FC236}">
              <a16:creationId xmlns:a16="http://schemas.microsoft.com/office/drawing/2014/main" id="{00000000-0008-0000-0100-00008F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a:extLst>
            <a:ext uri="{FF2B5EF4-FFF2-40B4-BE49-F238E27FC236}">
              <a16:creationId xmlns:a16="http://schemas.microsoft.com/office/drawing/2014/main" id="{00000000-0008-0000-0100-000090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a:extLst>
            <a:ext uri="{FF2B5EF4-FFF2-40B4-BE49-F238E27FC236}">
              <a16:creationId xmlns:a16="http://schemas.microsoft.com/office/drawing/2014/main" id="{00000000-0008-0000-0100-000091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a:extLst>
            <a:ext uri="{FF2B5EF4-FFF2-40B4-BE49-F238E27FC236}">
              <a16:creationId xmlns:a16="http://schemas.microsoft.com/office/drawing/2014/main" id="{00000000-0008-0000-0100-000092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a:extLst>
            <a:ext uri="{FF2B5EF4-FFF2-40B4-BE49-F238E27FC236}">
              <a16:creationId xmlns:a16="http://schemas.microsoft.com/office/drawing/2014/main" id="{00000000-0008-0000-0100-000093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a:extLst>
            <a:ext uri="{FF2B5EF4-FFF2-40B4-BE49-F238E27FC236}">
              <a16:creationId xmlns:a16="http://schemas.microsoft.com/office/drawing/2014/main" id="{00000000-0008-0000-0100-000094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5" name="テキスト ボックス 404">
          <a:extLst>
            <a:ext uri="{FF2B5EF4-FFF2-40B4-BE49-F238E27FC236}">
              <a16:creationId xmlns:a16="http://schemas.microsoft.com/office/drawing/2014/main" id="{00000000-0008-0000-0100-000095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6" name="直線コネクタ 405">
          <a:extLst>
            <a:ext uri="{FF2B5EF4-FFF2-40B4-BE49-F238E27FC236}">
              <a16:creationId xmlns:a16="http://schemas.microsoft.com/office/drawing/2014/main" id="{00000000-0008-0000-0100-000096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7" name="テキスト ボックス 406">
          <a:extLst>
            <a:ext uri="{FF2B5EF4-FFF2-40B4-BE49-F238E27FC236}">
              <a16:creationId xmlns:a16="http://schemas.microsoft.com/office/drawing/2014/main" id="{00000000-0008-0000-0100-000097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8" name="直線コネクタ 407">
          <a:extLst>
            <a:ext uri="{FF2B5EF4-FFF2-40B4-BE49-F238E27FC236}">
              <a16:creationId xmlns:a16="http://schemas.microsoft.com/office/drawing/2014/main" id="{00000000-0008-0000-0100-000098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9" name="テキスト ボックス 408">
          <a:extLst>
            <a:ext uri="{FF2B5EF4-FFF2-40B4-BE49-F238E27FC236}">
              <a16:creationId xmlns:a16="http://schemas.microsoft.com/office/drawing/2014/main" id="{00000000-0008-0000-0100-000099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0" name="直線コネクタ 409">
          <a:extLst>
            <a:ext uri="{FF2B5EF4-FFF2-40B4-BE49-F238E27FC236}">
              <a16:creationId xmlns:a16="http://schemas.microsoft.com/office/drawing/2014/main" id="{00000000-0008-0000-0100-00009A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1" name="テキスト ボックス 410">
          <a:extLst>
            <a:ext uri="{FF2B5EF4-FFF2-40B4-BE49-F238E27FC236}">
              <a16:creationId xmlns:a16="http://schemas.microsoft.com/office/drawing/2014/main" id="{00000000-0008-0000-0100-00009B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2" name="直線コネクタ 411">
          <a:extLst>
            <a:ext uri="{FF2B5EF4-FFF2-40B4-BE49-F238E27FC236}">
              <a16:creationId xmlns:a16="http://schemas.microsoft.com/office/drawing/2014/main" id="{00000000-0008-0000-0100-00009C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3" name="テキスト ボックス 412">
          <a:extLst>
            <a:ext uri="{FF2B5EF4-FFF2-40B4-BE49-F238E27FC236}">
              <a16:creationId xmlns:a16="http://schemas.microsoft.com/office/drawing/2014/main" id="{00000000-0008-0000-0100-00009D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4" name="直線コネクタ 413">
          <a:extLst>
            <a:ext uri="{FF2B5EF4-FFF2-40B4-BE49-F238E27FC236}">
              <a16:creationId xmlns:a16="http://schemas.microsoft.com/office/drawing/2014/main" id="{00000000-0008-0000-0100-00009E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5" name="テキスト ボックス 414">
          <a:extLst>
            <a:ext uri="{FF2B5EF4-FFF2-40B4-BE49-F238E27FC236}">
              <a16:creationId xmlns:a16="http://schemas.microsoft.com/office/drawing/2014/main" id="{00000000-0008-0000-0100-00009F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6" name="直線コネクタ 415">
          <a:extLst>
            <a:ext uri="{FF2B5EF4-FFF2-40B4-BE49-F238E27FC236}">
              <a16:creationId xmlns:a16="http://schemas.microsoft.com/office/drawing/2014/main" id="{00000000-0008-0000-0100-0000A0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7" name="テキスト ボックス 416">
          <a:extLst>
            <a:ext uri="{FF2B5EF4-FFF2-40B4-BE49-F238E27FC236}">
              <a16:creationId xmlns:a16="http://schemas.microsoft.com/office/drawing/2014/main" id="{00000000-0008-0000-0100-0000A1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8" name="【認定こども園・幼稚園・保育所】&#10;有形固定資産減価償却率グラフ枠">
          <a:extLst>
            <a:ext uri="{FF2B5EF4-FFF2-40B4-BE49-F238E27FC236}">
              <a16:creationId xmlns:a16="http://schemas.microsoft.com/office/drawing/2014/main" id="{00000000-0008-0000-0100-0000A2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30480</xdr:rowOff>
    </xdr:from>
    <xdr:to>
      <xdr:col>85</xdr:col>
      <xdr:colOff>126364</xdr:colOff>
      <xdr:row>42</xdr:row>
      <xdr:rowOff>38100</xdr:rowOff>
    </xdr:to>
    <xdr:cxnSp macro="">
      <xdr:nvCxnSpPr>
        <xdr:cNvPr id="419" name="直線コネクタ 418">
          <a:extLst>
            <a:ext uri="{FF2B5EF4-FFF2-40B4-BE49-F238E27FC236}">
              <a16:creationId xmlns:a16="http://schemas.microsoft.com/office/drawing/2014/main" id="{00000000-0008-0000-0100-0000A3010000}"/>
            </a:ext>
          </a:extLst>
        </xdr:cNvPr>
        <xdr:cNvCxnSpPr/>
      </xdr:nvCxnSpPr>
      <xdr:spPr>
        <a:xfrm flipV="1">
          <a:off x="16318864" y="585978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20" name="【認定こども園・幼稚園・保育所】&#10;有形固定資産減価償却率最小値テキスト">
          <a:extLst>
            <a:ext uri="{FF2B5EF4-FFF2-40B4-BE49-F238E27FC236}">
              <a16:creationId xmlns:a16="http://schemas.microsoft.com/office/drawing/2014/main" id="{00000000-0008-0000-0100-0000A4010000}"/>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1" name="直線コネクタ 420">
          <a:extLst>
            <a:ext uri="{FF2B5EF4-FFF2-40B4-BE49-F238E27FC236}">
              <a16:creationId xmlns:a16="http://schemas.microsoft.com/office/drawing/2014/main" id="{00000000-0008-0000-0100-0000A5010000}"/>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148607</xdr:rowOff>
    </xdr:from>
    <xdr:ext cx="405111" cy="259045"/>
    <xdr:sp macro="" textlink="">
      <xdr:nvSpPr>
        <xdr:cNvPr id="422" name="【認定こども園・幼稚園・保育所】&#10;有形固定資産減価償却率最大値テキスト">
          <a:extLst>
            <a:ext uri="{FF2B5EF4-FFF2-40B4-BE49-F238E27FC236}">
              <a16:creationId xmlns:a16="http://schemas.microsoft.com/office/drawing/2014/main" id="{00000000-0008-0000-0100-0000A6010000}"/>
            </a:ext>
          </a:extLst>
        </xdr:cNvPr>
        <xdr:cNvSpPr txBox="1"/>
      </xdr:nvSpPr>
      <xdr:spPr>
        <a:xfrm>
          <a:off x="16357600"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30480</xdr:rowOff>
    </xdr:from>
    <xdr:to>
      <xdr:col>86</xdr:col>
      <xdr:colOff>25400</xdr:colOff>
      <xdr:row>34</xdr:row>
      <xdr:rowOff>30480</xdr:rowOff>
    </xdr:to>
    <xdr:cxnSp macro="">
      <xdr:nvCxnSpPr>
        <xdr:cNvPr id="423" name="直線コネクタ 422">
          <a:extLst>
            <a:ext uri="{FF2B5EF4-FFF2-40B4-BE49-F238E27FC236}">
              <a16:creationId xmlns:a16="http://schemas.microsoft.com/office/drawing/2014/main" id="{00000000-0008-0000-0100-0000A7010000}"/>
            </a:ext>
          </a:extLst>
        </xdr:cNvPr>
        <xdr:cNvCxnSpPr/>
      </xdr:nvCxnSpPr>
      <xdr:spPr>
        <a:xfrm>
          <a:off x="16230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110507</xdr:rowOff>
    </xdr:from>
    <xdr:ext cx="405111" cy="259045"/>
    <xdr:sp macro="" textlink="">
      <xdr:nvSpPr>
        <xdr:cNvPr id="424" name="【認定こども園・幼稚園・保育所】&#10;有形固定資産減価償却率平均値テキスト">
          <a:extLst>
            <a:ext uri="{FF2B5EF4-FFF2-40B4-BE49-F238E27FC236}">
              <a16:creationId xmlns:a16="http://schemas.microsoft.com/office/drawing/2014/main" id="{00000000-0008-0000-0100-0000A8010000}"/>
            </a:ext>
          </a:extLst>
        </xdr:cNvPr>
        <xdr:cNvSpPr txBox="1"/>
      </xdr:nvSpPr>
      <xdr:spPr>
        <a:xfrm>
          <a:off x="16357600" y="62827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132080</xdr:rowOff>
    </xdr:from>
    <xdr:to>
      <xdr:col>85</xdr:col>
      <xdr:colOff>177800</xdr:colOff>
      <xdr:row>37</xdr:row>
      <xdr:rowOff>62230</xdr:rowOff>
    </xdr:to>
    <xdr:sp macro="" textlink="">
      <xdr:nvSpPr>
        <xdr:cNvPr id="425" name="フローチャート: 判断 424">
          <a:extLst>
            <a:ext uri="{FF2B5EF4-FFF2-40B4-BE49-F238E27FC236}">
              <a16:creationId xmlns:a16="http://schemas.microsoft.com/office/drawing/2014/main" id="{00000000-0008-0000-0100-0000A9010000}"/>
            </a:ext>
          </a:extLst>
        </xdr:cNvPr>
        <xdr:cNvSpPr/>
      </xdr:nvSpPr>
      <xdr:spPr>
        <a:xfrm>
          <a:off x="16268700" y="630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130175</xdr:rowOff>
    </xdr:from>
    <xdr:to>
      <xdr:col>81</xdr:col>
      <xdr:colOff>101600</xdr:colOff>
      <xdr:row>37</xdr:row>
      <xdr:rowOff>60325</xdr:rowOff>
    </xdr:to>
    <xdr:sp macro="" textlink="">
      <xdr:nvSpPr>
        <xdr:cNvPr id="426" name="フローチャート: 判断 425">
          <a:extLst>
            <a:ext uri="{FF2B5EF4-FFF2-40B4-BE49-F238E27FC236}">
              <a16:creationId xmlns:a16="http://schemas.microsoft.com/office/drawing/2014/main" id="{00000000-0008-0000-0100-0000AA010000}"/>
            </a:ext>
          </a:extLst>
        </xdr:cNvPr>
        <xdr:cNvSpPr/>
      </xdr:nvSpPr>
      <xdr:spPr>
        <a:xfrm>
          <a:off x="15430500" y="630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86360</xdr:rowOff>
    </xdr:from>
    <xdr:to>
      <xdr:col>76</xdr:col>
      <xdr:colOff>165100</xdr:colOff>
      <xdr:row>37</xdr:row>
      <xdr:rowOff>16510</xdr:rowOff>
    </xdr:to>
    <xdr:sp macro="" textlink="">
      <xdr:nvSpPr>
        <xdr:cNvPr id="427" name="フローチャート: 判断 426">
          <a:extLst>
            <a:ext uri="{FF2B5EF4-FFF2-40B4-BE49-F238E27FC236}">
              <a16:creationId xmlns:a16="http://schemas.microsoft.com/office/drawing/2014/main" id="{00000000-0008-0000-0100-0000AB010000}"/>
            </a:ext>
          </a:extLst>
        </xdr:cNvPr>
        <xdr:cNvSpPr/>
      </xdr:nvSpPr>
      <xdr:spPr>
        <a:xfrm>
          <a:off x="14541500" y="625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145415</xdr:rowOff>
    </xdr:from>
    <xdr:to>
      <xdr:col>72</xdr:col>
      <xdr:colOff>38100</xdr:colOff>
      <xdr:row>37</xdr:row>
      <xdr:rowOff>75565</xdr:rowOff>
    </xdr:to>
    <xdr:sp macro="" textlink="">
      <xdr:nvSpPr>
        <xdr:cNvPr id="428" name="フローチャート: 判断 427">
          <a:extLst>
            <a:ext uri="{FF2B5EF4-FFF2-40B4-BE49-F238E27FC236}">
              <a16:creationId xmlns:a16="http://schemas.microsoft.com/office/drawing/2014/main" id="{00000000-0008-0000-0100-0000AC010000}"/>
            </a:ext>
          </a:extLst>
        </xdr:cNvPr>
        <xdr:cNvSpPr/>
      </xdr:nvSpPr>
      <xdr:spPr>
        <a:xfrm>
          <a:off x="13652500" y="631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124460</xdr:rowOff>
    </xdr:from>
    <xdr:to>
      <xdr:col>67</xdr:col>
      <xdr:colOff>101600</xdr:colOff>
      <xdr:row>37</xdr:row>
      <xdr:rowOff>54610</xdr:rowOff>
    </xdr:to>
    <xdr:sp macro="" textlink="">
      <xdr:nvSpPr>
        <xdr:cNvPr id="429" name="フローチャート: 判断 428">
          <a:extLst>
            <a:ext uri="{FF2B5EF4-FFF2-40B4-BE49-F238E27FC236}">
              <a16:creationId xmlns:a16="http://schemas.microsoft.com/office/drawing/2014/main" id="{00000000-0008-0000-0100-0000AD010000}"/>
            </a:ext>
          </a:extLst>
        </xdr:cNvPr>
        <xdr:cNvSpPr/>
      </xdr:nvSpPr>
      <xdr:spPr>
        <a:xfrm>
          <a:off x="12763500" y="629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00000000-0008-0000-0100-0000AE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00000000-0008-0000-0100-0000AF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00000000-0008-0000-0100-0000B0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00000000-0008-0000-0100-0000B1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00000000-0008-0000-0100-0000B2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99695</xdr:rowOff>
    </xdr:from>
    <xdr:to>
      <xdr:col>85</xdr:col>
      <xdr:colOff>177800</xdr:colOff>
      <xdr:row>35</xdr:row>
      <xdr:rowOff>29845</xdr:rowOff>
    </xdr:to>
    <xdr:sp macro="" textlink="">
      <xdr:nvSpPr>
        <xdr:cNvPr id="435" name="楕円 434">
          <a:extLst>
            <a:ext uri="{FF2B5EF4-FFF2-40B4-BE49-F238E27FC236}">
              <a16:creationId xmlns:a16="http://schemas.microsoft.com/office/drawing/2014/main" id="{00000000-0008-0000-0100-0000B3010000}"/>
            </a:ext>
          </a:extLst>
        </xdr:cNvPr>
        <xdr:cNvSpPr/>
      </xdr:nvSpPr>
      <xdr:spPr>
        <a:xfrm>
          <a:off x="16268700" y="5928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14622</xdr:rowOff>
    </xdr:from>
    <xdr:ext cx="405111" cy="259045"/>
    <xdr:sp macro="" textlink="">
      <xdr:nvSpPr>
        <xdr:cNvPr id="436" name="【認定こども園・幼稚園・保育所】&#10;有形固定資産減価償却率該当値テキスト">
          <a:extLst>
            <a:ext uri="{FF2B5EF4-FFF2-40B4-BE49-F238E27FC236}">
              <a16:creationId xmlns:a16="http://schemas.microsoft.com/office/drawing/2014/main" id="{00000000-0008-0000-0100-0000B4010000}"/>
            </a:ext>
          </a:extLst>
        </xdr:cNvPr>
        <xdr:cNvSpPr txBox="1"/>
      </xdr:nvSpPr>
      <xdr:spPr>
        <a:xfrm>
          <a:off x="16357600" y="5843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53975</xdr:rowOff>
    </xdr:from>
    <xdr:to>
      <xdr:col>81</xdr:col>
      <xdr:colOff>101600</xdr:colOff>
      <xdr:row>34</xdr:row>
      <xdr:rowOff>155575</xdr:rowOff>
    </xdr:to>
    <xdr:sp macro="" textlink="">
      <xdr:nvSpPr>
        <xdr:cNvPr id="437" name="楕円 436">
          <a:extLst>
            <a:ext uri="{FF2B5EF4-FFF2-40B4-BE49-F238E27FC236}">
              <a16:creationId xmlns:a16="http://schemas.microsoft.com/office/drawing/2014/main" id="{00000000-0008-0000-0100-0000B5010000}"/>
            </a:ext>
          </a:extLst>
        </xdr:cNvPr>
        <xdr:cNvSpPr/>
      </xdr:nvSpPr>
      <xdr:spPr>
        <a:xfrm>
          <a:off x="15430500" y="5883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104775</xdr:rowOff>
    </xdr:from>
    <xdr:to>
      <xdr:col>85</xdr:col>
      <xdr:colOff>127000</xdr:colOff>
      <xdr:row>34</xdr:row>
      <xdr:rowOff>150495</xdr:rowOff>
    </xdr:to>
    <xdr:cxnSp macro="">
      <xdr:nvCxnSpPr>
        <xdr:cNvPr id="438" name="直線コネクタ 437">
          <a:extLst>
            <a:ext uri="{FF2B5EF4-FFF2-40B4-BE49-F238E27FC236}">
              <a16:creationId xmlns:a16="http://schemas.microsoft.com/office/drawing/2014/main" id="{00000000-0008-0000-0100-0000B6010000}"/>
            </a:ext>
          </a:extLst>
        </xdr:cNvPr>
        <xdr:cNvCxnSpPr/>
      </xdr:nvCxnSpPr>
      <xdr:spPr>
        <a:xfrm>
          <a:off x="15481300" y="593407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2540</xdr:rowOff>
    </xdr:from>
    <xdr:to>
      <xdr:col>76</xdr:col>
      <xdr:colOff>165100</xdr:colOff>
      <xdr:row>35</xdr:row>
      <xdr:rowOff>104140</xdr:rowOff>
    </xdr:to>
    <xdr:sp macro="" textlink="">
      <xdr:nvSpPr>
        <xdr:cNvPr id="439" name="楕円 438">
          <a:extLst>
            <a:ext uri="{FF2B5EF4-FFF2-40B4-BE49-F238E27FC236}">
              <a16:creationId xmlns:a16="http://schemas.microsoft.com/office/drawing/2014/main" id="{00000000-0008-0000-0100-0000B7010000}"/>
            </a:ext>
          </a:extLst>
        </xdr:cNvPr>
        <xdr:cNvSpPr/>
      </xdr:nvSpPr>
      <xdr:spPr>
        <a:xfrm>
          <a:off x="14541500" y="600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104775</xdr:rowOff>
    </xdr:from>
    <xdr:to>
      <xdr:col>81</xdr:col>
      <xdr:colOff>50800</xdr:colOff>
      <xdr:row>35</xdr:row>
      <xdr:rowOff>53340</xdr:rowOff>
    </xdr:to>
    <xdr:cxnSp macro="">
      <xdr:nvCxnSpPr>
        <xdr:cNvPr id="440" name="直線コネクタ 439">
          <a:extLst>
            <a:ext uri="{FF2B5EF4-FFF2-40B4-BE49-F238E27FC236}">
              <a16:creationId xmlns:a16="http://schemas.microsoft.com/office/drawing/2014/main" id="{00000000-0008-0000-0100-0000B8010000}"/>
            </a:ext>
          </a:extLst>
        </xdr:cNvPr>
        <xdr:cNvCxnSpPr/>
      </xdr:nvCxnSpPr>
      <xdr:spPr>
        <a:xfrm flipV="1">
          <a:off x="14592300" y="5934075"/>
          <a:ext cx="889000" cy="12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118745</xdr:rowOff>
    </xdr:from>
    <xdr:to>
      <xdr:col>72</xdr:col>
      <xdr:colOff>38100</xdr:colOff>
      <xdr:row>35</xdr:row>
      <xdr:rowOff>48895</xdr:rowOff>
    </xdr:to>
    <xdr:sp macro="" textlink="">
      <xdr:nvSpPr>
        <xdr:cNvPr id="441" name="楕円 440">
          <a:extLst>
            <a:ext uri="{FF2B5EF4-FFF2-40B4-BE49-F238E27FC236}">
              <a16:creationId xmlns:a16="http://schemas.microsoft.com/office/drawing/2014/main" id="{00000000-0008-0000-0100-0000B9010000}"/>
            </a:ext>
          </a:extLst>
        </xdr:cNvPr>
        <xdr:cNvSpPr/>
      </xdr:nvSpPr>
      <xdr:spPr>
        <a:xfrm>
          <a:off x="13652500" y="594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169545</xdr:rowOff>
    </xdr:from>
    <xdr:to>
      <xdr:col>76</xdr:col>
      <xdr:colOff>114300</xdr:colOff>
      <xdr:row>35</xdr:row>
      <xdr:rowOff>53340</xdr:rowOff>
    </xdr:to>
    <xdr:cxnSp macro="">
      <xdr:nvCxnSpPr>
        <xdr:cNvPr id="442" name="直線コネクタ 441">
          <a:extLst>
            <a:ext uri="{FF2B5EF4-FFF2-40B4-BE49-F238E27FC236}">
              <a16:creationId xmlns:a16="http://schemas.microsoft.com/office/drawing/2014/main" id="{00000000-0008-0000-0100-0000BA010000}"/>
            </a:ext>
          </a:extLst>
        </xdr:cNvPr>
        <xdr:cNvCxnSpPr/>
      </xdr:nvCxnSpPr>
      <xdr:spPr>
        <a:xfrm>
          <a:off x="13703300" y="5998845"/>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34</xdr:row>
      <xdr:rowOff>126365</xdr:rowOff>
    </xdr:from>
    <xdr:to>
      <xdr:col>67</xdr:col>
      <xdr:colOff>101600</xdr:colOff>
      <xdr:row>35</xdr:row>
      <xdr:rowOff>56515</xdr:rowOff>
    </xdr:to>
    <xdr:sp macro="" textlink="">
      <xdr:nvSpPr>
        <xdr:cNvPr id="443" name="楕円 442">
          <a:extLst>
            <a:ext uri="{FF2B5EF4-FFF2-40B4-BE49-F238E27FC236}">
              <a16:creationId xmlns:a16="http://schemas.microsoft.com/office/drawing/2014/main" id="{00000000-0008-0000-0100-0000BB010000}"/>
            </a:ext>
          </a:extLst>
        </xdr:cNvPr>
        <xdr:cNvSpPr/>
      </xdr:nvSpPr>
      <xdr:spPr>
        <a:xfrm>
          <a:off x="12763500" y="595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169545</xdr:rowOff>
    </xdr:from>
    <xdr:to>
      <xdr:col>71</xdr:col>
      <xdr:colOff>177800</xdr:colOff>
      <xdr:row>35</xdr:row>
      <xdr:rowOff>5715</xdr:rowOff>
    </xdr:to>
    <xdr:cxnSp macro="">
      <xdr:nvCxnSpPr>
        <xdr:cNvPr id="444" name="直線コネクタ 443">
          <a:extLst>
            <a:ext uri="{FF2B5EF4-FFF2-40B4-BE49-F238E27FC236}">
              <a16:creationId xmlns:a16="http://schemas.microsoft.com/office/drawing/2014/main" id="{00000000-0008-0000-0100-0000BC010000}"/>
            </a:ext>
          </a:extLst>
        </xdr:cNvPr>
        <xdr:cNvCxnSpPr/>
      </xdr:nvCxnSpPr>
      <xdr:spPr>
        <a:xfrm flipV="1">
          <a:off x="12814300" y="599884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51452</xdr:rowOff>
    </xdr:from>
    <xdr:ext cx="405111" cy="259045"/>
    <xdr:sp macro="" textlink="">
      <xdr:nvSpPr>
        <xdr:cNvPr id="445" name="n_1aveValue【認定こども園・幼稚園・保育所】&#10;有形固定資産減価償却率">
          <a:extLst>
            <a:ext uri="{FF2B5EF4-FFF2-40B4-BE49-F238E27FC236}">
              <a16:creationId xmlns:a16="http://schemas.microsoft.com/office/drawing/2014/main" id="{00000000-0008-0000-0100-0000BD010000}"/>
            </a:ext>
          </a:extLst>
        </xdr:cNvPr>
        <xdr:cNvSpPr txBox="1"/>
      </xdr:nvSpPr>
      <xdr:spPr>
        <a:xfrm>
          <a:off x="15266044" y="6395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7637</xdr:rowOff>
    </xdr:from>
    <xdr:ext cx="405111" cy="259045"/>
    <xdr:sp macro="" textlink="">
      <xdr:nvSpPr>
        <xdr:cNvPr id="446" name="n_2aveValue【認定こども園・幼稚園・保育所】&#10;有形固定資産減価償却率">
          <a:extLst>
            <a:ext uri="{FF2B5EF4-FFF2-40B4-BE49-F238E27FC236}">
              <a16:creationId xmlns:a16="http://schemas.microsoft.com/office/drawing/2014/main" id="{00000000-0008-0000-0100-0000BE010000}"/>
            </a:ext>
          </a:extLst>
        </xdr:cNvPr>
        <xdr:cNvSpPr txBox="1"/>
      </xdr:nvSpPr>
      <xdr:spPr>
        <a:xfrm>
          <a:off x="14389744" y="6351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66692</xdr:rowOff>
    </xdr:from>
    <xdr:ext cx="405111" cy="259045"/>
    <xdr:sp macro="" textlink="">
      <xdr:nvSpPr>
        <xdr:cNvPr id="447" name="n_3aveValue【認定こども園・幼稚園・保育所】&#10;有形固定資産減価償却率">
          <a:extLst>
            <a:ext uri="{FF2B5EF4-FFF2-40B4-BE49-F238E27FC236}">
              <a16:creationId xmlns:a16="http://schemas.microsoft.com/office/drawing/2014/main" id="{00000000-0008-0000-0100-0000BF010000}"/>
            </a:ext>
          </a:extLst>
        </xdr:cNvPr>
        <xdr:cNvSpPr txBox="1"/>
      </xdr:nvSpPr>
      <xdr:spPr>
        <a:xfrm>
          <a:off x="13500744" y="6410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45737</xdr:rowOff>
    </xdr:from>
    <xdr:ext cx="405111" cy="259045"/>
    <xdr:sp macro="" textlink="">
      <xdr:nvSpPr>
        <xdr:cNvPr id="448" name="n_4aveValue【認定こども園・幼稚園・保育所】&#10;有形固定資産減価償却率">
          <a:extLst>
            <a:ext uri="{FF2B5EF4-FFF2-40B4-BE49-F238E27FC236}">
              <a16:creationId xmlns:a16="http://schemas.microsoft.com/office/drawing/2014/main" id="{00000000-0008-0000-0100-0000C0010000}"/>
            </a:ext>
          </a:extLst>
        </xdr:cNvPr>
        <xdr:cNvSpPr txBox="1"/>
      </xdr:nvSpPr>
      <xdr:spPr>
        <a:xfrm>
          <a:off x="12611744" y="6389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652</xdr:rowOff>
    </xdr:from>
    <xdr:ext cx="405111" cy="259045"/>
    <xdr:sp macro="" textlink="">
      <xdr:nvSpPr>
        <xdr:cNvPr id="449" name="n_1mainValue【認定こども園・幼稚園・保育所】&#10;有形固定資産減価償却率">
          <a:extLst>
            <a:ext uri="{FF2B5EF4-FFF2-40B4-BE49-F238E27FC236}">
              <a16:creationId xmlns:a16="http://schemas.microsoft.com/office/drawing/2014/main" id="{00000000-0008-0000-0100-0000C1010000}"/>
            </a:ext>
          </a:extLst>
        </xdr:cNvPr>
        <xdr:cNvSpPr txBox="1"/>
      </xdr:nvSpPr>
      <xdr:spPr>
        <a:xfrm>
          <a:off x="15266044" y="5658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120667</xdr:rowOff>
    </xdr:from>
    <xdr:ext cx="405111" cy="259045"/>
    <xdr:sp macro="" textlink="">
      <xdr:nvSpPr>
        <xdr:cNvPr id="450" name="n_2mainValue【認定こども園・幼稚園・保育所】&#10;有形固定資産減価償却率">
          <a:extLst>
            <a:ext uri="{FF2B5EF4-FFF2-40B4-BE49-F238E27FC236}">
              <a16:creationId xmlns:a16="http://schemas.microsoft.com/office/drawing/2014/main" id="{00000000-0008-0000-0100-0000C2010000}"/>
            </a:ext>
          </a:extLst>
        </xdr:cNvPr>
        <xdr:cNvSpPr txBox="1"/>
      </xdr:nvSpPr>
      <xdr:spPr>
        <a:xfrm>
          <a:off x="14389744" y="577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65422</xdr:rowOff>
    </xdr:from>
    <xdr:ext cx="405111" cy="259045"/>
    <xdr:sp macro="" textlink="">
      <xdr:nvSpPr>
        <xdr:cNvPr id="451" name="n_3mainValue【認定こども園・幼稚園・保育所】&#10;有形固定資産減価償却率">
          <a:extLst>
            <a:ext uri="{FF2B5EF4-FFF2-40B4-BE49-F238E27FC236}">
              <a16:creationId xmlns:a16="http://schemas.microsoft.com/office/drawing/2014/main" id="{00000000-0008-0000-0100-0000C3010000}"/>
            </a:ext>
          </a:extLst>
        </xdr:cNvPr>
        <xdr:cNvSpPr txBox="1"/>
      </xdr:nvSpPr>
      <xdr:spPr>
        <a:xfrm>
          <a:off x="13500744" y="572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73042</xdr:rowOff>
    </xdr:from>
    <xdr:ext cx="405111" cy="259045"/>
    <xdr:sp macro="" textlink="">
      <xdr:nvSpPr>
        <xdr:cNvPr id="452" name="n_4mainValue【認定こども園・幼稚園・保育所】&#10;有形固定資産減価償却率">
          <a:extLst>
            <a:ext uri="{FF2B5EF4-FFF2-40B4-BE49-F238E27FC236}">
              <a16:creationId xmlns:a16="http://schemas.microsoft.com/office/drawing/2014/main" id="{00000000-0008-0000-0100-0000C4010000}"/>
            </a:ext>
          </a:extLst>
        </xdr:cNvPr>
        <xdr:cNvSpPr txBox="1"/>
      </xdr:nvSpPr>
      <xdr:spPr>
        <a:xfrm>
          <a:off x="12611744" y="5730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3" name="正方形/長方形 452">
          <a:extLst>
            <a:ext uri="{FF2B5EF4-FFF2-40B4-BE49-F238E27FC236}">
              <a16:creationId xmlns:a16="http://schemas.microsoft.com/office/drawing/2014/main" id="{00000000-0008-0000-0100-0000C5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4" name="正方形/長方形 453">
          <a:extLst>
            <a:ext uri="{FF2B5EF4-FFF2-40B4-BE49-F238E27FC236}">
              <a16:creationId xmlns:a16="http://schemas.microsoft.com/office/drawing/2014/main" id="{00000000-0008-0000-0100-0000C6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5" name="正方形/長方形 454">
          <a:extLst>
            <a:ext uri="{FF2B5EF4-FFF2-40B4-BE49-F238E27FC236}">
              <a16:creationId xmlns:a16="http://schemas.microsoft.com/office/drawing/2014/main" id="{00000000-0008-0000-0100-0000C7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6" name="正方形/長方形 455">
          <a:extLst>
            <a:ext uri="{FF2B5EF4-FFF2-40B4-BE49-F238E27FC236}">
              <a16:creationId xmlns:a16="http://schemas.microsoft.com/office/drawing/2014/main" id="{00000000-0008-0000-0100-0000C8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7" name="正方形/長方形 456">
          <a:extLst>
            <a:ext uri="{FF2B5EF4-FFF2-40B4-BE49-F238E27FC236}">
              <a16:creationId xmlns:a16="http://schemas.microsoft.com/office/drawing/2014/main" id="{00000000-0008-0000-0100-0000C9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8" name="正方形/長方形 457">
          <a:extLst>
            <a:ext uri="{FF2B5EF4-FFF2-40B4-BE49-F238E27FC236}">
              <a16:creationId xmlns:a16="http://schemas.microsoft.com/office/drawing/2014/main" id="{00000000-0008-0000-0100-0000CA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9" name="正方形/長方形 458">
          <a:extLst>
            <a:ext uri="{FF2B5EF4-FFF2-40B4-BE49-F238E27FC236}">
              <a16:creationId xmlns:a16="http://schemas.microsoft.com/office/drawing/2014/main" id="{00000000-0008-0000-0100-0000CB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0" name="正方形/長方形 459">
          <a:extLst>
            <a:ext uri="{FF2B5EF4-FFF2-40B4-BE49-F238E27FC236}">
              <a16:creationId xmlns:a16="http://schemas.microsoft.com/office/drawing/2014/main" id="{00000000-0008-0000-0100-0000CC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1" name="テキスト ボックス 460">
          <a:extLst>
            <a:ext uri="{FF2B5EF4-FFF2-40B4-BE49-F238E27FC236}">
              <a16:creationId xmlns:a16="http://schemas.microsoft.com/office/drawing/2014/main" id="{00000000-0008-0000-0100-0000CD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2" name="直線コネクタ 461">
          <a:extLst>
            <a:ext uri="{FF2B5EF4-FFF2-40B4-BE49-F238E27FC236}">
              <a16:creationId xmlns:a16="http://schemas.microsoft.com/office/drawing/2014/main" id="{00000000-0008-0000-0100-0000CE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3" name="直線コネクタ 462">
          <a:extLst>
            <a:ext uri="{FF2B5EF4-FFF2-40B4-BE49-F238E27FC236}">
              <a16:creationId xmlns:a16="http://schemas.microsoft.com/office/drawing/2014/main" id="{00000000-0008-0000-0100-0000CF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4" name="テキスト ボックス 463">
          <a:extLst>
            <a:ext uri="{FF2B5EF4-FFF2-40B4-BE49-F238E27FC236}">
              <a16:creationId xmlns:a16="http://schemas.microsoft.com/office/drawing/2014/main" id="{00000000-0008-0000-0100-0000D001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5" name="直線コネクタ 464">
          <a:extLst>
            <a:ext uri="{FF2B5EF4-FFF2-40B4-BE49-F238E27FC236}">
              <a16:creationId xmlns:a16="http://schemas.microsoft.com/office/drawing/2014/main" id="{00000000-0008-0000-0100-0000D1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6" name="テキスト ボックス 465">
          <a:extLst>
            <a:ext uri="{FF2B5EF4-FFF2-40B4-BE49-F238E27FC236}">
              <a16:creationId xmlns:a16="http://schemas.microsoft.com/office/drawing/2014/main" id="{00000000-0008-0000-0100-0000D201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7" name="直線コネクタ 466">
          <a:extLst>
            <a:ext uri="{FF2B5EF4-FFF2-40B4-BE49-F238E27FC236}">
              <a16:creationId xmlns:a16="http://schemas.microsoft.com/office/drawing/2014/main" id="{00000000-0008-0000-0100-0000D3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8" name="テキスト ボックス 467">
          <a:extLst>
            <a:ext uri="{FF2B5EF4-FFF2-40B4-BE49-F238E27FC236}">
              <a16:creationId xmlns:a16="http://schemas.microsoft.com/office/drawing/2014/main" id="{00000000-0008-0000-0100-0000D401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9" name="直線コネクタ 468">
          <a:extLst>
            <a:ext uri="{FF2B5EF4-FFF2-40B4-BE49-F238E27FC236}">
              <a16:creationId xmlns:a16="http://schemas.microsoft.com/office/drawing/2014/main" id="{00000000-0008-0000-0100-0000D5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0" name="テキスト ボックス 469">
          <a:extLst>
            <a:ext uri="{FF2B5EF4-FFF2-40B4-BE49-F238E27FC236}">
              <a16:creationId xmlns:a16="http://schemas.microsoft.com/office/drawing/2014/main" id="{00000000-0008-0000-0100-0000D601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a:extLst>
            <a:ext uri="{FF2B5EF4-FFF2-40B4-BE49-F238E27FC236}">
              <a16:creationId xmlns:a16="http://schemas.microsoft.com/office/drawing/2014/main" id="{00000000-0008-0000-0100-0000D7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2" name="テキスト ボックス 471">
          <a:extLst>
            <a:ext uri="{FF2B5EF4-FFF2-40B4-BE49-F238E27FC236}">
              <a16:creationId xmlns:a16="http://schemas.microsoft.com/office/drawing/2014/main" id="{00000000-0008-0000-0100-0000D8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認定こども園・幼稚園・保育所】&#10;一人当たり面積グラフ枠">
          <a:extLst>
            <a:ext uri="{FF2B5EF4-FFF2-40B4-BE49-F238E27FC236}">
              <a16:creationId xmlns:a16="http://schemas.microsoft.com/office/drawing/2014/main" id="{00000000-0008-0000-0100-0000D9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115062</xdr:rowOff>
    </xdr:from>
    <xdr:to>
      <xdr:col>116</xdr:col>
      <xdr:colOff>62864</xdr:colOff>
      <xdr:row>41</xdr:row>
      <xdr:rowOff>87630</xdr:rowOff>
    </xdr:to>
    <xdr:cxnSp macro="">
      <xdr:nvCxnSpPr>
        <xdr:cNvPr id="474" name="直線コネクタ 473">
          <a:extLst>
            <a:ext uri="{FF2B5EF4-FFF2-40B4-BE49-F238E27FC236}">
              <a16:creationId xmlns:a16="http://schemas.microsoft.com/office/drawing/2014/main" id="{00000000-0008-0000-0100-0000DA010000}"/>
            </a:ext>
          </a:extLst>
        </xdr:cNvPr>
        <xdr:cNvCxnSpPr/>
      </xdr:nvCxnSpPr>
      <xdr:spPr>
        <a:xfrm flipV="1">
          <a:off x="22160864" y="5944362"/>
          <a:ext cx="0" cy="1172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91457</xdr:rowOff>
    </xdr:from>
    <xdr:ext cx="469744" cy="259045"/>
    <xdr:sp macro="" textlink="">
      <xdr:nvSpPr>
        <xdr:cNvPr id="475" name="【認定こども園・幼稚園・保育所】&#10;一人当たり面積最小値テキスト">
          <a:extLst>
            <a:ext uri="{FF2B5EF4-FFF2-40B4-BE49-F238E27FC236}">
              <a16:creationId xmlns:a16="http://schemas.microsoft.com/office/drawing/2014/main" id="{00000000-0008-0000-0100-0000DB010000}"/>
            </a:ext>
          </a:extLst>
        </xdr:cNvPr>
        <xdr:cNvSpPr txBox="1"/>
      </xdr:nvSpPr>
      <xdr:spPr>
        <a:xfrm>
          <a:off x="22199600" y="712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87630</xdr:rowOff>
    </xdr:from>
    <xdr:to>
      <xdr:col>116</xdr:col>
      <xdr:colOff>152400</xdr:colOff>
      <xdr:row>41</xdr:row>
      <xdr:rowOff>87630</xdr:rowOff>
    </xdr:to>
    <xdr:cxnSp macro="">
      <xdr:nvCxnSpPr>
        <xdr:cNvPr id="476" name="直線コネクタ 475">
          <a:extLst>
            <a:ext uri="{FF2B5EF4-FFF2-40B4-BE49-F238E27FC236}">
              <a16:creationId xmlns:a16="http://schemas.microsoft.com/office/drawing/2014/main" id="{00000000-0008-0000-0100-0000DC010000}"/>
            </a:ext>
          </a:extLst>
        </xdr:cNvPr>
        <xdr:cNvCxnSpPr/>
      </xdr:nvCxnSpPr>
      <xdr:spPr>
        <a:xfrm>
          <a:off x="22072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61739</xdr:rowOff>
    </xdr:from>
    <xdr:ext cx="469744" cy="259045"/>
    <xdr:sp macro="" textlink="">
      <xdr:nvSpPr>
        <xdr:cNvPr id="477" name="【認定こども園・幼稚園・保育所】&#10;一人当たり面積最大値テキスト">
          <a:extLst>
            <a:ext uri="{FF2B5EF4-FFF2-40B4-BE49-F238E27FC236}">
              <a16:creationId xmlns:a16="http://schemas.microsoft.com/office/drawing/2014/main" id="{00000000-0008-0000-0100-0000DD010000}"/>
            </a:ext>
          </a:extLst>
        </xdr:cNvPr>
        <xdr:cNvSpPr txBox="1"/>
      </xdr:nvSpPr>
      <xdr:spPr>
        <a:xfrm>
          <a:off x="22199600" y="5719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115062</xdr:rowOff>
    </xdr:from>
    <xdr:to>
      <xdr:col>116</xdr:col>
      <xdr:colOff>152400</xdr:colOff>
      <xdr:row>34</xdr:row>
      <xdr:rowOff>115062</xdr:rowOff>
    </xdr:to>
    <xdr:cxnSp macro="">
      <xdr:nvCxnSpPr>
        <xdr:cNvPr id="478" name="直線コネクタ 477">
          <a:extLst>
            <a:ext uri="{FF2B5EF4-FFF2-40B4-BE49-F238E27FC236}">
              <a16:creationId xmlns:a16="http://schemas.microsoft.com/office/drawing/2014/main" id="{00000000-0008-0000-0100-0000DE010000}"/>
            </a:ext>
          </a:extLst>
        </xdr:cNvPr>
        <xdr:cNvCxnSpPr/>
      </xdr:nvCxnSpPr>
      <xdr:spPr>
        <a:xfrm>
          <a:off x="22072600" y="5944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92981</xdr:rowOff>
    </xdr:from>
    <xdr:ext cx="469744" cy="259045"/>
    <xdr:sp macro="" textlink="">
      <xdr:nvSpPr>
        <xdr:cNvPr id="479" name="【認定こども園・幼稚園・保育所】&#10;一人当たり面積平均値テキスト">
          <a:extLst>
            <a:ext uri="{FF2B5EF4-FFF2-40B4-BE49-F238E27FC236}">
              <a16:creationId xmlns:a16="http://schemas.microsoft.com/office/drawing/2014/main" id="{00000000-0008-0000-0100-0000DF010000}"/>
            </a:ext>
          </a:extLst>
        </xdr:cNvPr>
        <xdr:cNvSpPr txBox="1"/>
      </xdr:nvSpPr>
      <xdr:spPr>
        <a:xfrm>
          <a:off x="22199600" y="66080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114554</xdr:rowOff>
    </xdr:from>
    <xdr:to>
      <xdr:col>116</xdr:col>
      <xdr:colOff>114300</xdr:colOff>
      <xdr:row>39</xdr:row>
      <xdr:rowOff>44704</xdr:rowOff>
    </xdr:to>
    <xdr:sp macro="" textlink="">
      <xdr:nvSpPr>
        <xdr:cNvPr id="480" name="フローチャート: 判断 479">
          <a:extLst>
            <a:ext uri="{FF2B5EF4-FFF2-40B4-BE49-F238E27FC236}">
              <a16:creationId xmlns:a16="http://schemas.microsoft.com/office/drawing/2014/main" id="{00000000-0008-0000-0100-0000E0010000}"/>
            </a:ext>
          </a:extLst>
        </xdr:cNvPr>
        <xdr:cNvSpPr/>
      </xdr:nvSpPr>
      <xdr:spPr>
        <a:xfrm>
          <a:off x="22110700" y="662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89408</xdr:rowOff>
    </xdr:from>
    <xdr:to>
      <xdr:col>112</xdr:col>
      <xdr:colOff>38100</xdr:colOff>
      <xdr:row>39</xdr:row>
      <xdr:rowOff>19558</xdr:rowOff>
    </xdr:to>
    <xdr:sp macro="" textlink="">
      <xdr:nvSpPr>
        <xdr:cNvPr id="481" name="フローチャート: 判断 480">
          <a:extLst>
            <a:ext uri="{FF2B5EF4-FFF2-40B4-BE49-F238E27FC236}">
              <a16:creationId xmlns:a16="http://schemas.microsoft.com/office/drawing/2014/main" id="{00000000-0008-0000-0100-0000E1010000}"/>
            </a:ext>
          </a:extLst>
        </xdr:cNvPr>
        <xdr:cNvSpPr/>
      </xdr:nvSpPr>
      <xdr:spPr>
        <a:xfrm>
          <a:off x="21272500" y="660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100838</xdr:rowOff>
    </xdr:from>
    <xdr:to>
      <xdr:col>107</xdr:col>
      <xdr:colOff>101600</xdr:colOff>
      <xdr:row>39</xdr:row>
      <xdr:rowOff>30988</xdr:rowOff>
    </xdr:to>
    <xdr:sp macro="" textlink="">
      <xdr:nvSpPr>
        <xdr:cNvPr id="482" name="フローチャート: 判断 481">
          <a:extLst>
            <a:ext uri="{FF2B5EF4-FFF2-40B4-BE49-F238E27FC236}">
              <a16:creationId xmlns:a16="http://schemas.microsoft.com/office/drawing/2014/main" id="{00000000-0008-0000-0100-0000E2010000}"/>
            </a:ext>
          </a:extLst>
        </xdr:cNvPr>
        <xdr:cNvSpPr/>
      </xdr:nvSpPr>
      <xdr:spPr>
        <a:xfrm>
          <a:off x="20383500" y="661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96266</xdr:rowOff>
    </xdr:from>
    <xdr:to>
      <xdr:col>102</xdr:col>
      <xdr:colOff>165100</xdr:colOff>
      <xdr:row>39</xdr:row>
      <xdr:rowOff>26416</xdr:rowOff>
    </xdr:to>
    <xdr:sp macro="" textlink="">
      <xdr:nvSpPr>
        <xdr:cNvPr id="483" name="フローチャート: 判断 482">
          <a:extLst>
            <a:ext uri="{FF2B5EF4-FFF2-40B4-BE49-F238E27FC236}">
              <a16:creationId xmlns:a16="http://schemas.microsoft.com/office/drawing/2014/main" id="{00000000-0008-0000-0100-0000E3010000}"/>
            </a:ext>
          </a:extLst>
        </xdr:cNvPr>
        <xdr:cNvSpPr/>
      </xdr:nvSpPr>
      <xdr:spPr>
        <a:xfrm>
          <a:off x="19494500" y="661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61976</xdr:rowOff>
    </xdr:from>
    <xdr:to>
      <xdr:col>98</xdr:col>
      <xdr:colOff>38100</xdr:colOff>
      <xdr:row>37</xdr:row>
      <xdr:rowOff>163576</xdr:rowOff>
    </xdr:to>
    <xdr:sp macro="" textlink="">
      <xdr:nvSpPr>
        <xdr:cNvPr id="484" name="フローチャート: 判断 483">
          <a:extLst>
            <a:ext uri="{FF2B5EF4-FFF2-40B4-BE49-F238E27FC236}">
              <a16:creationId xmlns:a16="http://schemas.microsoft.com/office/drawing/2014/main" id="{00000000-0008-0000-0100-0000E4010000}"/>
            </a:ext>
          </a:extLst>
        </xdr:cNvPr>
        <xdr:cNvSpPr/>
      </xdr:nvSpPr>
      <xdr:spPr>
        <a:xfrm>
          <a:off x="18605500" y="640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00000000-0008-0000-0100-0000E5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00000000-0008-0000-0100-0000E6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00000000-0008-0000-0100-0000E7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00000000-0008-0000-0100-0000E8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00000000-0008-0000-0100-0000E9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23114</xdr:rowOff>
    </xdr:from>
    <xdr:to>
      <xdr:col>116</xdr:col>
      <xdr:colOff>114300</xdr:colOff>
      <xdr:row>38</xdr:row>
      <xdr:rowOff>124714</xdr:rowOff>
    </xdr:to>
    <xdr:sp macro="" textlink="">
      <xdr:nvSpPr>
        <xdr:cNvPr id="490" name="楕円 489">
          <a:extLst>
            <a:ext uri="{FF2B5EF4-FFF2-40B4-BE49-F238E27FC236}">
              <a16:creationId xmlns:a16="http://schemas.microsoft.com/office/drawing/2014/main" id="{00000000-0008-0000-0100-0000EA010000}"/>
            </a:ext>
          </a:extLst>
        </xdr:cNvPr>
        <xdr:cNvSpPr/>
      </xdr:nvSpPr>
      <xdr:spPr>
        <a:xfrm>
          <a:off x="22110700" y="6538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45991</xdr:rowOff>
    </xdr:from>
    <xdr:ext cx="469744" cy="259045"/>
    <xdr:sp macro="" textlink="">
      <xdr:nvSpPr>
        <xdr:cNvPr id="491" name="【認定こども園・幼稚園・保育所】&#10;一人当たり面積該当値テキスト">
          <a:extLst>
            <a:ext uri="{FF2B5EF4-FFF2-40B4-BE49-F238E27FC236}">
              <a16:creationId xmlns:a16="http://schemas.microsoft.com/office/drawing/2014/main" id="{00000000-0008-0000-0100-0000EB010000}"/>
            </a:ext>
          </a:extLst>
        </xdr:cNvPr>
        <xdr:cNvSpPr txBox="1"/>
      </xdr:nvSpPr>
      <xdr:spPr>
        <a:xfrm>
          <a:off x="22199600" y="6389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29972</xdr:rowOff>
    </xdr:from>
    <xdr:to>
      <xdr:col>112</xdr:col>
      <xdr:colOff>38100</xdr:colOff>
      <xdr:row>38</xdr:row>
      <xdr:rowOff>131572</xdr:rowOff>
    </xdr:to>
    <xdr:sp macro="" textlink="">
      <xdr:nvSpPr>
        <xdr:cNvPr id="492" name="楕円 491">
          <a:extLst>
            <a:ext uri="{FF2B5EF4-FFF2-40B4-BE49-F238E27FC236}">
              <a16:creationId xmlns:a16="http://schemas.microsoft.com/office/drawing/2014/main" id="{00000000-0008-0000-0100-0000EC010000}"/>
            </a:ext>
          </a:extLst>
        </xdr:cNvPr>
        <xdr:cNvSpPr/>
      </xdr:nvSpPr>
      <xdr:spPr>
        <a:xfrm>
          <a:off x="21272500" y="654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73914</xdr:rowOff>
    </xdr:from>
    <xdr:to>
      <xdr:col>116</xdr:col>
      <xdr:colOff>63500</xdr:colOff>
      <xdr:row>38</xdr:row>
      <xdr:rowOff>80772</xdr:rowOff>
    </xdr:to>
    <xdr:cxnSp macro="">
      <xdr:nvCxnSpPr>
        <xdr:cNvPr id="493" name="直線コネクタ 492">
          <a:extLst>
            <a:ext uri="{FF2B5EF4-FFF2-40B4-BE49-F238E27FC236}">
              <a16:creationId xmlns:a16="http://schemas.microsoft.com/office/drawing/2014/main" id="{00000000-0008-0000-0100-0000ED010000}"/>
            </a:ext>
          </a:extLst>
        </xdr:cNvPr>
        <xdr:cNvCxnSpPr/>
      </xdr:nvCxnSpPr>
      <xdr:spPr>
        <a:xfrm flipV="1">
          <a:off x="21323300" y="6589014"/>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96266</xdr:rowOff>
    </xdr:from>
    <xdr:to>
      <xdr:col>107</xdr:col>
      <xdr:colOff>101600</xdr:colOff>
      <xdr:row>39</xdr:row>
      <xdr:rowOff>26416</xdr:rowOff>
    </xdr:to>
    <xdr:sp macro="" textlink="">
      <xdr:nvSpPr>
        <xdr:cNvPr id="494" name="楕円 493">
          <a:extLst>
            <a:ext uri="{FF2B5EF4-FFF2-40B4-BE49-F238E27FC236}">
              <a16:creationId xmlns:a16="http://schemas.microsoft.com/office/drawing/2014/main" id="{00000000-0008-0000-0100-0000EE010000}"/>
            </a:ext>
          </a:extLst>
        </xdr:cNvPr>
        <xdr:cNvSpPr/>
      </xdr:nvSpPr>
      <xdr:spPr>
        <a:xfrm>
          <a:off x="20383500" y="6611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80772</xdr:rowOff>
    </xdr:from>
    <xdr:to>
      <xdr:col>111</xdr:col>
      <xdr:colOff>177800</xdr:colOff>
      <xdr:row>38</xdr:row>
      <xdr:rowOff>147066</xdr:rowOff>
    </xdr:to>
    <xdr:cxnSp macro="">
      <xdr:nvCxnSpPr>
        <xdr:cNvPr id="495" name="直線コネクタ 494">
          <a:extLst>
            <a:ext uri="{FF2B5EF4-FFF2-40B4-BE49-F238E27FC236}">
              <a16:creationId xmlns:a16="http://schemas.microsoft.com/office/drawing/2014/main" id="{00000000-0008-0000-0100-0000EF010000}"/>
            </a:ext>
          </a:extLst>
        </xdr:cNvPr>
        <xdr:cNvCxnSpPr/>
      </xdr:nvCxnSpPr>
      <xdr:spPr>
        <a:xfrm flipV="1">
          <a:off x="20434300" y="6595872"/>
          <a:ext cx="889000" cy="6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93980</xdr:rowOff>
    </xdr:from>
    <xdr:to>
      <xdr:col>102</xdr:col>
      <xdr:colOff>165100</xdr:colOff>
      <xdr:row>39</xdr:row>
      <xdr:rowOff>24130</xdr:rowOff>
    </xdr:to>
    <xdr:sp macro="" textlink="">
      <xdr:nvSpPr>
        <xdr:cNvPr id="496" name="楕円 495">
          <a:extLst>
            <a:ext uri="{FF2B5EF4-FFF2-40B4-BE49-F238E27FC236}">
              <a16:creationId xmlns:a16="http://schemas.microsoft.com/office/drawing/2014/main" id="{00000000-0008-0000-0100-0000F0010000}"/>
            </a:ext>
          </a:extLst>
        </xdr:cNvPr>
        <xdr:cNvSpPr/>
      </xdr:nvSpPr>
      <xdr:spPr>
        <a:xfrm>
          <a:off x="19494500" y="66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144780</xdr:rowOff>
    </xdr:from>
    <xdr:to>
      <xdr:col>107</xdr:col>
      <xdr:colOff>50800</xdr:colOff>
      <xdr:row>38</xdr:row>
      <xdr:rowOff>147066</xdr:rowOff>
    </xdr:to>
    <xdr:cxnSp macro="">
      <xdr:nvCxnSpPr>
        <xdr:cNvPr id="497" name="直線コネクタ 496">
          <a:extLst>
            <a:ext uri="{FF2B5EF4-FFF2-40B4-BE49-F238E27FC236}">
              <a16:creationId xmlns:a16="http://schemas.microsoft.com/office/drawing/2014/main" id="{00000000-0008-0000-0100-0000F1010000}"/>
            </a:ext>
          </a:extLst>
        </xdr:cNvPr>
        <xdr:cNvCxnSpPr/>
      </xdr:nvCxnSpPr>
      <xdr:spPr>
        <a:xfrm>
          <a:off x="19545300" y="665988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68834</xdr:rowOff>
    </xdr:from>
    <xdr:to>
      <xdr:col>98</xdr:col>
      <xdr:colOff>38100</xdr:colOff>
      <xdr:row>38</xdr:row>
      <xdr:rowOff>170434</xdr:rowOff>
    </xdr:to>
    <xdr:sp macro="" textlink="">
      <xdr:nvSpPr>
        <xdr:cNvPr id="498" name="楕円 497">
          <a:extLst>
            <a:ext uri="{FF2B5EF4-FFF2-40B4-BE49-F238E27FC236}">
              <a16:creationId xmlns:a16="http://schemas.microsoft.com/office/drawing/2014/main" id="{00000000-0008-0000-0100-0000F2010000}"/>
            </a:ext>
          </a:extLst>
        </xdr:cNvPr>
        <xdr:cNvSpPr/>
      </xdr:nvSpPr>
      <xdr:spPr>
        <a:xfrm>
          <a:off x="18605500" y="6583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119634</xdr:rowOff>
    </xdr:from>
    <xdr:to>
      <xdr:col>102</xdr:col>
      <xdr:colOff>114300</xdr:colOff>
      <xdr:row>38</xdr:row>
      <xdr:rowOff>144780</xdr:rowOff>
    </xdr:to>
    <xdr:cxnSp macro="">
      <xdr:nvCxnSpPr>
        <xdr:cNvPr id="499" name="直線コネクタ 498">
          <a:extLst>
            <a:ext uri="{FF2B5EF4-FFF2-40B4-BE49-F238E27FC236}">
              <a16:creationId xmlns:a16="http://schemas.microsoft.com/office/drawing/2014/main" id="{00000000-0008-0000-0100-0000F3010000}"/>
            </a:ext>
          </a:extLst>
        </xdr:cNvPr>
        <xdr:cNvCxnSpPr/>
      </xdr:nvCxnSpPr>
      <xdr:spPr>
        <a:xfrm>
          <a:off x="18656300" y="6634734"/>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10685</xdr:rowOff>
    </xdr:from>
    <xdr:ext cx="469744" cy="259045"/>
    <xdr:sp macro="" textlink="">
      <xdr:nvSpPr>
        <xdr:cNvPr id="500" name="n_1aveValue【認定こども園・幼稚園・保育所】&#10;一人当たり面積">
          <a:extLst>
            <a:ext uri="{FF2B5EF4-FFF2-40B4-BE49-F238E27FC236}">
              <a16:creationId xmlns:a16="http://schemas.microsoft.com/office/drawing/2014/main" id="{00000000-0008-0000-0100-0000F4010000}"/>
            </a:ext>
          </a:extLst>
        </xdr:cNvPr>
        <xdr:cNvSpPr txBox="1"/>
      </xdr:nvSpPr>
      <xdr:spPr>
        <a:xfrm>
          <a:off x="21075727" y="669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22115</xdr:rowOff>
    </xdr:from>
    <xdr:ext cx="469744" cy="259045"/>
    <xdr:sp macro="" textlink="">
      <xdr:nvSpPr>
        <xdr:cNvPr id="501" name="n_2aveValue【認定こども園・幼稚園・保育所】&#10;一人当たり面積">
          <a:extLst>
            <a:ext uri="{FF2B5EF4-FFF2-40B4-BE49-F238E27FC236}">
              <a16:creationId xmlns:a16="http://schemas.microsoft.com/office/drawing/2014/main" id="{00000000-0008-0000-0100-0000F5010000}"/>
            </a:ext>
          </a:extLst>
        </xdr:cNvPr>
        <xdr:cNvSpPr txBox="1"/>
      </xdr:nvSpPr>
      <xdr:spPr>
        <a:xfrm>
          <a:off x="20199427" y="6708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17543</xdr:rowOff>
    </xdr:from>
    <xdr:ext cx="469744" cy="259045"/>
    <xdr:sp macro="" textlink="">
      <xdr:nvSpPr>
        <xdr:cNvPr id="502" name="n_3aveValue【認定こども園・幼稚園・保育所】&#10;一人当たり面積">
          <a:extLst>
            <a:ext uri="{FF2B5EF4-FFF2-40B4-BE49-F238E27FC236}">
              <a16:creationId xmlns:a16="http://schemas.microsoft.com/office/drawing/2014/main" id="{00000000-0008-0000-0100-0000F6010000}"/>
            </a:ext>
          </a:extLst>
        </xdr:cNvPr>
        <xdr:cNvSpPr txBox="1"/>
      </xdr:nvSpPr>
      <xdr:spPr>
        <a:xfrm>
          <a:off x="19310427" y="6704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8653</xdr:rowOff>
    </xdr:from>
    <xdr:ext cx="469744" cy="259045"/>
    <xdr:sp macro="" textlink="">
      <xdr:nvSpPr>
        <xdr:cNvPr id="503" name="n_4aveValue【認定こども園・幼稚園・保育所】&#10;一人当たり面積">
          <a:extLst>
            <a:ext uri="{FF2B5EF4-FFF2-40B4-BE49-F238E27FC236}">
              <a16:creationId xmlns:a16="http://schemas.microsoft.com/office/drawing/2014/main" id="{00000000-0008-0000-0100-0000F7010000}"/>
            </a:ext>
          </a:extLst>
        </xdr:cNvPr>
        <xdr:cNvSpPr txBox="1"/>
      </xdr:nvSpPr>
      <xdr:spPr>
        <a:xfrm>
          <a:off x="18421427" y="6180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148099</xdr:rowOff>
    </xdr:from>
    <xdr:ext cx="469744" cy="259045"/>
    <xdr:sp macro="" textlink="">
      <xdr:nvSpPr>
        <xdr:cNvPr id="504" name="n_1mainValue【認定こども園・幼稚園・保育所】&#10;一人当たり面積">
          <a:extLst>
            <a:ext uri="{FF2B5EF4-FFF2-40B4-BE49-F238E27FC236}">
              <a16:creationId xmlns:a16="http://schemas.microsoft.com/office/drawing/2014/main" id="{00000000-0008-0000-0100-0000F8010000}"/>
            </a:ext>
          </a:extLst>
        </xdr:cNvPr>
        <xdr:cNvSpPr txBox="1"/>
      </xdr:nvSpPr>
      <xdr:spPr>
        <a:xfrm>
          <a:off x="21075727" y="6320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42943</xdr:rowOff>
    </xdr:from>
    <xdr:ext cx="469744" cy="259045"/>
    <xdr:sp macro="" textlink="">
      <xdr:nvSpPr>
        <xdr:cNvPr id="505" name="n_2mainValue【認定こども園・幼稚園・保育所】&#10;一人当たり面積">
          <a:extLst>
            <a:ext uri="{FF2B5EF4-FFF2-40B4-BE49-F238E27FC236}">
              <a16:creationId xmlns:a16="http://schemas.microsoft.com/office/drawing/2014/main" id="{00000000-0008-0000-0100-0000F9010000}"/>
            </a:ext>
          </a:extLst>
        </xdr:cNvPr>
        <xdr:cNvSpPr txBox="1"/>
      </xdr:nvSpPr>
      <xdr:spPr>
        <a:xfrm>
          <a:off x="20199427" y="6386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40657</xdr:rowOff>
    </xdr:from>
    <xdr:ext cx="469744" cy="259045"/>
    <xdr:sp macro="" textlink="">
      <xdr:nvSpPr>
        <xdr:cNvPr id="506" name="n_3mainValue【認定こども園・幼稚園・保育所】&#10;一人当たり面積">
          <a:extLst>
            <a:ext uri="{FF2B5EF4-FFF2-40B4-BE49-F238E27FC236}">
              <a16:creationId xmlns:a16="http://schemas.microsoft.com/office/drawing/2014/main" id="{00000000-0008-0000-0100-0000FA010000}"/>
            </a:ext>
          </a:extLst>
        </xdr:cNvPr>
        <xdr:cNvSpPr txBox="1"/>
      </xdr:nvSpPr>
      <xdr:spPr>
        <a:xfrm>
          <a:off x="19310427" y="638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161561</xdr:rowOff>
    </xdr:from>
    <xdr:ext cx="469744" cy="259045"/>
    <xdr:sp macro="" textlink="">
      <xdr:nvSpPr>
        <xdr:cNvPr id="507" name="n_4mainValue【認定こども園・幼稚園・保育所】&#10;一人当たり面積">
          <a:extLst>
            <a:ext uri="{FF2B5EF4-FFF2-40B4-BE49-F238E27FC236}">
              <a16:creationId xmlns:a16="http://schemas.microsoft.com/office/drawing/2014/main" id="{00000000-0008-0000-0100-0000FB010000}"/>
            </a:ext>
          </a:extLst>
        </xdr:cNvPr>
        <xdr:cNvSpPr txBox="1"/>
      </xdr:nvSpPr>
      <xdr:spPr>
        <a:xfrm>
          <a:off x="18421427" y="6676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a:extLst>
            <a:ext uri="{FF2B5EF4-FFF2-40B4-BE49-F238E27FC236}">
              <a16:creationId xmlns:a16="http://schemas.microsoft.com/office/drawing/2014/main" id="{00000000-0008-0000-0100-0000FC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a:extLst>
            <a:ext uri="{FF2B5EF4-FFF2-40B4-BE49-F238E27FC236}">
              <a16:creationId xmlns:a16="http://schemas.microsoft.com/office/drawing/2014/main" id="{00000000-0008-0000-0100-0000FD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a:extLst>
            <a:ext uri="{FF2B5EF4-FFF2-40B4-BE49-F238E27FC236}">
              <a16:creationId xmlns:a16="http://schemas.microsoft.com/office/drawing/2014/main" id="{00000000-0008-0000-0100-0000FE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a:extLst>
            <a:ext uri="{FF2B5EF4-FFF2-40B4-BE49-F238E27FC236}">
              <a16:creationId xmlns:a16="http://schemas.microsoft.com/office/drawing/2014/main" id="{00000000-0008-0000-0100-0000FF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a:extLst>
            <a:ext uri="{FF2B5EF4-FFF2-40B4-BE49-F238E27FC236}">
              <a16:creationId xmlns:a16="http://schemas.microsoft.com/office/drawing/2014/main" id="{00000000-0008-0000-0100-000000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a:extLst>
            <a:ext uri="{FF2B5EF4-FFF2-40B4-BE49-F238E27FC236}">
              <a16:creationId xmlns:a16="http://schemas.microsoft.com/office/drawing/2014/main" id="{00000000-0008-0000-0100-000001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a:extLst>
            <a:ext uri="{FF2B5EF4-FFF2-40B4-BE49-F238E27FC236}">
              <a16:creationId xmlns:a16="http://schemas.microsoft.com/office/drawing/2014/main" id="{00000000-0008-0000-0100-000002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a:extLst>
            <a:ext uri="{FF2B5EF4-FFF2-40B4-BE49-F238E27FC236}">
              <a16:creationId xmlns:a16="http://schemas.microsoft.com/office/drawing/2014/main" id="{00000000-0008-0000-0100-000003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a:extLst>
            <a:ext uri="{FF2B5EF4-FFF2-40B4-BE49-F238E27FC236}">
              <a16:creationId xmlns:a16="http://schemas.microsoft.com/office/drawing/2014/main" id="{00000000-0008-0000-0100-000004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a:extLst>
            <a:ext uri="{FF2B5EF4-FFF2-40B4-BE49-F238E27FC236}">
              <a16:creationId xmlns:a16="http://schemas.microsoft.com/office/drawing/2014/main" id="{00000000-0008-0000-0100-000005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8" name="テキスト ボックス 517">
          <a:extLst>
            <a:ext uri="{FF2B5EF4-FFF2-40B4-BE49-F238E27FC236}">
              <a16:creationId xmlns:a16="http://schemas.microsoft.com/office/drawing/2014/main" id="{00000000-0008-0000-0100-000006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9" name="直線コネクタ 518">
          <a:extLst>
            <a:ext uri="{FF2B5EF4-FFF2-40B4-BE49-F238E27FC236}">
              <a16:creationId xmlns:a16="http://schemas.microsoft.com/office/drawing/2014/main" id="{00000000-0008-0000-0100-000007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0" name="テキスト ボックス 519">
          <a:extLst>
            <a:ext uri="{FF2B5EF4-FFF2-40B4-BE49-F238E27FC236}">
              <a16:creationId xmlns:a16="http://schemas.microsoft.com/office/drawing/2014/main" id="{00000000-0008-0000-0100-00000802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1" name="直線コネクタ 520">
          <a:extLst>
            <a:ext uri="{FF2B5EF4-FFF2-40B4-BE49-F238E27FC236}">
              <a16:creationId xmlns:a16="http://schemas.microsoft.com/office/drawing/2014/main" id="{00000000-0008-0000-0100-000009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2" name="テキスト ボックス 521">
          <a:extLst>
            <a:ext uri="{FF2B5EF4-FFF2-40B4-BE49-F238E27FC236}">
              <a16:creationId xmlns:a16="http://schemas.microsoft.com/office/drawing/2014/main" id="{00000000-0008-0000-0100-00000A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3" name="直線コネクタ 522">
          <a:extLst>
            <a:ext uri="{FF2B5EF4-FFF2-40B4-BE49-F238E27FC236}">
              <a16:creationId xmlns:a16="http://schemas.microsoft.com/office/drawing/2014/main" id="{00000000-0008-0000-0100-00000B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4" name="テキスト ボックス 523">
          <a:extLst>
            <a:ext uri="{FF2B5EF4-FFF2-40B4-BE49-F238E27FC236}">
              <a16:creationId xmlns:a16="http://schemas.microsoft.com/office/drawing/2014/main" id="{00000000-0008-0000-0100-00000C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5" name="直線コネクタ 524">
          <a:extLst>
            <a:ext uri="{FF2B5EF4-FFF2-40B4-BE49-F238E27FC236}">
              <a16:creationId xmlns:a16="http://schemas.microsoft.com/office/drawing/2014/main" id="{00000000-0008-0000-0100-00000D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6" name="テキスト ボックス 525">
          <a:extLst>
            <a:ext uri="{FF2B5EF4-FFF2-40B4-BE49-F238E27FC236}">
              <a16:creationId xmlns:a16="http://schemas.microsoft.com/office/drawing/2014/main" id="{00000000-0008-0000-0100-00000E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7" name="直線コネクタ 526">
          <a:extLst>
            <a:ext uri="{FF2B5EF4-FFF2-40B4-BE49-F238E27FC236}">
              <a16:creationId xmlns:a16="http://schemas.microsoft.com/office/drawing/2014/main" id="{00000000-0008-0000-0100-00000F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8" name="テキスト ボックス 527">
          <a:extLst>
            <a:ext uri="{FF2B5EF4-FFF2-40B4-BE49-F238E27FC236}">
              <a16:creationId xmlns:a16="http://schemas.microsoft.com/office/drawing/2014/main" id="{00000000-0008-0000-0100-000010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9" name="直線コネクタ 528">
          <a:extLst>
            <a:ext uri="{FF2B5EF4-FFF2-40B4-BE49-F238E27FC236}">
              <a16:creationId xmlns:a16="http://schemas.microsoft.com/office/drawing/2014/main" id="{00000000-0008-0000-0100-000011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0" name="テキスト ボックス 529">
          <a:extLst>
            <a:ext uri="{FF2B5EF4-FFF2-40B4-BE49-F238E27FC236}">
              <a16:creationId xmlns:a16="http://schemas.microsoft.com/office/drawing/2014/main" id="{00000000-0008-0000-0100-00001202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1" name="直線コネクタ 530">
          <a:extLst>
            <a:ext uri="{FF2B5EF4-FFF2-40B4-BE49-F238E27FC236}">
              <a16:creationId xmlns:a16="http://schemas.microsoft.com/office/drawing/2014/main" id="{00000000-0008-0000-0100-000013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2" name="【学校施設】&#10;有形固定資産減価償却率グラフ枠">
          <a:extLst>
            <a:ext uri="{FF2B5EF4-FFF2-40B4-BE49-F238E27FC236}">
              <a16:creationId xmlns:a16="http://schemas.microsoft.com/office/drawing/2014/main" id="{00000000-0008-0000-0100-000014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78377</xdr:rowOff>
    </xdr:from>
    <xdr:to>
      <xdr:col>85</xdr:col>
      <xdr:colOff>126364</xdr:colOff>
      <xdr:row>64</xdr:row>
      <xdr:rowOff>0</xdr:rowOff>
    </xdr:to>
    <xdr:cxnSp macro="">
      <xdr:nvCxnSpPr>
        <xdr:cNvPr id="533" name="直線コネクタ 532">
          <a:extLst>
            <a:ext uri="{FF2B5EF4-FFF2-40B4-BE49-F238E27FC236}">
              <a16:creationId xmlns:a16="http://schemas.microsoft.com/office/drawing/2014/main" id="{00000000-0008-0000-0100-000015020000}"/>
            </a:ext>
          </a:extLst>
        </xdr:cNvPr>
        <xdr:cNvCxnSpPr/>
      </xdr:nvCxnSpPr>
      <xdr:spPr>
        <a:xfrm flipV="1">
          <a:off x="16318864" y="9679577"/>
          <a:ext cx="0" cy="129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3827</xdr:rowOff>
    </xdr:from>
    <xdr:ext cx="405111" cy="259045"/>
    <xdr:sp macro="" textlink="">
      <xdr:nvSpPr>
        <xdr:cNvPr id="534" name="【学校施設】&#10;有形固定資産減価償却率最小値テキスト">
          <a:extLst>
            <a:ext uri="{FF2B5EF4-FFF2-40B4-BE49-F238E27FC236}">
              <a16:creationId xmlns:a16="http://schemas.microsoft.com/office/drawing/2014/main" id="{00000000-0008-0000-0100-000016020000}"/>
            </a:ext>
          </a:extLst>
        </xdr:cNvPr>
        <xdr:cNvSpPr txBox="1"/>
      </xdr:nvSpPr>
      <xdr:spPr>
        <a:xfrm>
          <a:off x="16357600" y="1097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0</xdr:rowOff>
    </xdr:from>
    <xdr:to>
      <xdr:col>86</xdr:col>
      <xdr:colOff>25400</xdr:colOff>
      <xdr:row>64</xdr:row>
      <xdr:rowOff>0</xdr:rowOff>
    </xdr:to>
    <xdr:cxnSp macro="">
      <xdr:nvCxnSpPr>
        <xdr:cNvPr id="535" name="直線コネクタ 534">
          <a:extLst>
            <a:ext uri="{FF2B5EF4-FFF2-40B4-BE49-F238E27FC236}">
              <a16:creationId xmlns:a16="http://schemas.microsoft.com/office/drawing/2014/main" id="{00000000-0008-0000-0100-000017020000}"/>
            </a:ext>
          </a:extLst>
        </xdr:cNvPr>
        <xdr:cNvCxnSpPr/>
      </xdr:nvCxnSpPr>
      <xdr:spPr>
        <a:xfrm>
          <a:off x="16230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25054</xdr:rowOff>
    </xdr:from>
    <xdr:ext cx="405111" cy="259045"/>
    <xdr:sp macro="" textlink="">
      <xdr:nvSpPr>
        <xdr:cNvPr id="536" name="【学校施設】&#10;有形固定資産減価償却率最大値テキスト">
          <a:extLst>
            <a:ext uri="{FF2B5EF4-FFF2-40B4-BE49-F238E27FC236}">
              <a16:creationId xmlns:a16="http://schemas.microsoft.com/office/drawing/2014/main" id="{00000000-0008-0000-0100-000018020000}"/>
            </a:ext>
          </a:extLst>
        </xdr:cNvPr>
        <xdr:cNvSpPr txBox="1"/>
      </xdr:nvSpPr>
      <xdr:spPr>
        <a:xfrm>
          <a:off x="16357600" y="945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78377</xdr:rowOff>
    </xdr:from>
    <xdr:to>
      <xdr:col>86</xdr:col>
      <xdr:colOff>25400</xdr:colOff>
      <xdr:row>56</xdr:row>
      <xdr:rowOff>78377</xdr:rowOff>
    </xdr:to>
    <xdr:cxnSp macro="">
      <xdr:nvCxnSpPr>
        <xdr:cNvPr id="537" name="直線コネクタ 536">
          <a:extLst>
            <a:ext uri="{FF2B5EF4-FFF2-40B4-BE49-F238E27FC236}">
              <a16:creationId xmlns:a16="http://schemas.microsoft.com/office/drawing/2014/main" id="{00000000-0008-0000-0100-000019020000}"/>
            </a:ext>
          </a:extLst>
        </xdr:cNvPr>
        <xdr:cNvCxnSpPr/>
      </xdr:nvCxnSpPr>
      <xdr:spPr>
        <a:xfrm>
          <a:off x="16230600" y="967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40657</xdr:rowOff>
    </xdr:from>
    <xdr:ext cx="405111" cy="259045"/>
    <xdr:sp macro="" textlink="">
      <xdr:nvSpPr>
        <xdr:cNvPr id="538" name="【学校施設】&#10;有形固定資産減価償却率平均値テキスト">
          <a:extLst>
            <a:ext uri="{FF2B5EF4-FFF2-40B4-BE49-F238E27FC236}">
              <a16:creationId xmlns:a16="http://schemas.microsoft.com/office/drawing/2014/main" id="{00000000-0008-0000-0100-00001A020000}"/>
            </a:ext>
          </a:extLst>
        </xdr:cNvPr>
        <xdr:cNvSpPr txBox="1"/>
      </xdr:nvSpPr>
      <xdr:spPr>
        <a:xfrm>
          <a:off x="16357600" y="9984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17780</xdr:rowOff>
    </xdr:from>
    <xdr:to>
      <xdr:col>85</xdr:col>
      <xdr:colOff>177800</xdr:colOff>
      <xdr:row>59</xdr:row>
      <xdr:rowOff>119380</xdr:rowOff>
    </xdr:to>
    <xdr:sp macro="" textlink="">
      <xdr:nvSpPr>
        <xdr:cNvPr id="539" name="フローチャート: 判断 538">
          <a:extLst>
            <a:ext uri="{FF2B5EF4-FFF2-40B4-BE49-F238E27FC236}">
              <a16:creationId xmlns:a16="http://schemas.microsoft.com/office/drawing/2014/main" id="{00000000-0008-0000-0100-00001B020000}"/>
            </a:ext>
          </a:extLst>
        </xdr:cNvPr>
        <xdr:cNvSpPr/>
      </xdr:nvSpPr>
      <xdr:spPr>
        <a:xfrm>
          <a:off x="162687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122283</xdr:rowOff>
    </xdr:from>
    <xdr:to>
      <xdr:col>81</xdr:col>
      <xdr:colOff>101600</xdr:colOff>
      <xdr:row>61</xdr:row>
      <xdr:rowOff>52433</xdr:rowOff>
    </xdr:to>
    <xdr:sp macro="" textlink="">
      <xdr:nvSpPr>
        <xdr:cNvPr id="540" name="フローチャート: 判断 539">
          <a:extLst>
            <a:ext uri="{FF2B5EF4-FFF2-40B4-BE49-F238E27FC236}">
              <a16:creationId xmlns:a16="http://schemas.microsoft.com/office/drawing/2014/main" id="{00000000-0008-0000-0100-00001C020000}"/>
            </a:ext>
          </a:extLst>
        </xdr:cNvPr>
        <xdr:cNvSpPr/>
      </xdr:nvSpPr>
      <xdr:spPr>
        <a:xfrm>
          <a:off x="15430500" y="1040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112485</xdr:rowOff>
    </xdr:from>
    <xdr:to>
      <xdr:col>76</xdr:col>
      <xdr:colOff>165100</xdr:colOff>
      <xdr:row>61</xdr:row>
      <xdr:rowOff>42635</xdr:rowOff>
    </xdr:to>
    <xdr:sp macro="" textlink="">
      <xdr:nvSpPr>
        <xdr:cNvPr id="541" name="フローチャート: 判断 540">
          <a:extLst>
            <a:ext uri="{FF2B5EF4-FFF2-40B4-BE49-F238E27FC236}">
              <a16:creationId xmlns:a16="http://schemas.microsoft.com/office/drawing/2014/main" id="{00000000-0008-0000-0100-00001D020000}"/>
            </a:ext>
          </a:extLst>
        </xdr:cNvPr>
        <xdr:cNvSpPr/>
      </xdr:nvSpPr>
      <xdr:spPr>
        <a:xfrm>
          <a:off x="145415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125549</xdr:rowOff>
    </xdr:from>
    <xdr:to>
      <xdr:col>72</xdr:col>
      <xdr:colOff>38100</xdr:colOff>
      <xdr:row>61</xdr:row>
      <xdr:rowOff>55699</xdr:rowOff>
    </xdr:to>
    <xdr:sp macro="" textlink="">
      <xdr:nvSpPr>
        <xdr:cNvPr id="542" name="フローチャート: 判断 541">
          <a:extLst>
            <a:ext uri="{FF2B5EF4-FFF2-40B4-BE49-F238E27FC236}">
              <a16:creationId xmlns:a16="http://schemas.microsoft.com/office/drawing/2014/main" id="{00000000-0008-0000-0100-00001E020000}"/>
            </a:ext>
          </a:extLst>
        </xdr:cNvPr>
        <xdr:cNvSpPr/>
      </xdr:nvSpPr>
      <xdr:spPr>
        <a:xfrm>
          <a:off x="13652500" y="1041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150041</xdr:rowOff>
    </xdr:from>
    <xdr:to>
      <xdr:col>67</xdr:col>
      <xdr:colOff>101600</xdr:colOff>
      <xdr:row>61</xdr:row>
      <xdr:rowOff>80191</xdr:rowOff>
    </xdr:to>
    <xdr:sp macro="" textlink="">
      <xdr:nvSpPr>
        <xdr:cNvPr id="543" name="フローチャート: 判断 542">
          <a:extLst>
            <a:ext uri="{FF2B5EF4-FFF2-40B4-BE49-F238E27FC236}">
              <a16:creationId xmlns:a16="http://schemas.microsoft.com/office/drawing/2014/main" id="{00000000-0008-0000-0100-00001F020000}"/>
            </a:ext>
          </a:extLst>
        </xdr:cNvPr>
        <xdr:cNvSpPr/>
      </xdr:nvSpPr>
      <xdr:spPr>
        <a:xfrm>
          <a:off x="12763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00000000-0008-0000-0100-000020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00000000-0008-0000-0100-000021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00000000-0008-0000-0100-000022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00000000-0008-0000-0100-000023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00000000-0008-0000-0100-000024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4717</xdr:rowOff>
    </xdr:from>
    <xdr:to>
      <xdr:col>85</xdr:col>
      <xdr:colOff>177800</xdr:colOff>
      <xdr:row>60</xdr:row>
      <xdr:rowOff>106317</xdr:rowOff>
    </xdr:to>
    <xdr:sp macro="" textlink="">
      <xdr:nvSpPr>
        <xdr:cNvPr id="549" name="楕円 548">
          <a:extLst>
            <a:ext uri="{FF2B5EF4-FFF2-40B4-BE49-F238E27FC236}">
              <a16:creationId xmlns:a16="http://schemas.microsoft.com/office/drawing/2014/main" id="{00000000-0008-0000-0100-000025020000}"/>
            </a:ext>
          </a:extLst>
        </xdr:cNvPr>
        <xdr:cNvSpPr/>
      </xdr:nvSpPr>
      <xdr:spPr>
        <a:xfrm>
          <a:off x="16268700" y="10291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154594</xdr:rowOff>
    </xdr:from>
    <xdr:ext cx="405111" cy="259045"/>
    <xdr:sp macro="" textlink="">
      <xdr:nvSpPr>
        <xdr:cNvPr id="550" name="【学校施設】&#10;有形固定資産減価償却率該当値テキスト">
          <a:extLst>
            <a:ext uri="{FF2B5EF4-FFF2-40B4-BE49-F238E27FC236}">
              <a16:creationId xmlns:a16="http://schemas.microsoft.com/office/drawing/2014/main" id="{00000000-0008-0000-0100-000026020000}"/>
            </a:ext>
          </a:extLst>
        </xdr:cNvPr>
        <xdr:cNvSpPr txBox="1"/>
      </xdr:nvSpPr>
      <xdr:spPr>
        <a:xfrm>
          <a:off x="16357600" y="10270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166370</xdr:rowOff>
    </xdr:from>
    <xdr:to>
      <xdr:col>81</xdr:col>
      <xdr:colOff>101600</xdr:colOff>
      <xdr:row>60</xdr:row>
      <xdr:rowOff>96520</xdr:rowOff>
    </xdr:to>
    <xdr:sp macro="" textlink="">
      <xdr:nvSpPr>
        <xdr:cNvPr id="551" name="楕円 550">
          <a:extLst>
            <a:ext uri="{FF2B5EF4-FFF2-40B4-BE49-F238E27FC236}">
              <a16:creationId xmlns:a16="http://schemas.microsoft.com/office/drawing/2014/main" id="{00000000-0008-0000-0100-000027020000}"/>
            </a:ext>
          </a:extLst>
        </xdr:cNvPr>
        <xdr:cNvSpPr/>
      </xdr:nvSpPr>
      <xdr:spPr>
        <a:xfrm>
          <a:off x="15430500" y="1028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45720</xdr:rowOff>
    </xdr:from>
    <xdr:to>
      <xdr:col>85</xdr:col>
      <xdr:colOff>127000</xdr:colOff>
      <xdr:row>60</xdr:row>
      <xdr:rowOff>55517</xdr:rowOff>
    </xdr:to>
    <xdr:cxnSp macro="">
      <xdr:nvCxnSpPr>
        <xdr:cNvPr id="552" name="直線コネクタ 551">
          <a:extLst>
            <a:ext uri="{FF2B5EF4-FFF2-40B4-BE49-F238E27FC236}">
              <a16:creationId xmlns:a16="http://schemas.microsoft.com/office/drawing/2014/main" id="{00000000-0008-0000-0100-000028020000}"/>
            </a:ext>
          </a:extLst>
        </xdr:cNvPr>
        <xdr:cNvCxnSpPr/>
      </xdr:nvCxnSpPr>
      <xdr:spPr>
        <a:xfrm>
          <a:off x="15481300" y="10332720"/>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130447</xdr:rowOff>
    </xdr:from>
    <xdr:to>
      <xdr:col>76</xdr:col>
      <xdr:colOff>165100</xdr:colOff>
      <xdr:row>60</xdr:row>
      <xdr:rowOff>60597</xdr:rowOff>
    </xdr:to>
    <xdr:sp macro="" textlink="">
      <xdr:nvSpPr>
        <xdr:cNvPr id="553" name="楕円 552">
          <a:extLst>
            <a:ext uri="{FF2B5EF4-FFF2-40B4-BE49-F238E27FC236}">
              <a16:creationId xmlns:a16="http://schemas.microsoft.com/office/drawing/2014/main" id="{00000000-0008-0000-0100-000029020000}"/>
            </a:ext>
          </a:extLst>
        </xdr:cNvPr>
        <xdr:cNvSpPr/>
      </xdr:nvSpPr>
      <xdr:spPr>
        <a:xfrm>
          <a:off x="14541500" y="10245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9797</xdr:rowOff>
    </xdr:from>
    <xdr:to>
      <xdr:col>81</xdr:col>
      <xdr:colOff>50800</xdr:colOff>
      <xdr:row>60</xdr:row>
      <xdr:rowOff>45720</xdr:rowOff>
    </xdr:to>
    <xdr:cxnSp macro="">
      <xdr:nvCxnSpPr>
        <xdr:cNvPr id="554" name="直線コネクタ 553">
          <a:extLst>
            <a:ext uri="{FF2B5EF4-FFF2-40B4-BE49-F238E27FC236}">
              <a16:creationId xmlns:a16="http://schemas.microsoft.com/office/drawing/2014/main" id="{00000000-0008-0000-0100-00002A020000}"/>
            </a:ext>
          </a:extLst>
        </xdr:cNvPr>
        <xdr:cNvCxnSpPr/>
      </xdr:nvCxnSpPr>
      <xdr:spPr>
        <a:xfrm>
          <a:off x="14592300" y="1029679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104322</xdr:rowOff>
    </xdr:from>
    <xdr:to>
      <xdr:col>72</xdr:col>
      <xdr:colOff>38100</xdr:colOff>
      <xdr:row>60</xdr:row>
      <xdr:rowOff>34472</xdr:rowOff>
    </xdr:to>
    <xdr:sp macro="" textlink="">
      <xdr:nvSpPr>
        <xdr:cNvPr id="555" name="楕円 554">
          <a:extLst>
            <a:ext uri="{FF2B5EF4-FFF2-40B4-BE49-F238E27FC236}">
              <a16:creationId xmlns:a16="http://schemas.microsoft.com/office/drawing/2014/main" id="{00000000-0008-0000-0100-00002B020000}"/>
            </a:ext>
          </a:extLst>
        </xdr:cNvPr>
        <xdr:cNvSpPr/>
      </xdr:nvSpPr>
      <xdr:spPr>
        <a:xfrm>
          <a:off x="13652500" y="1021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155122</xdr:rowOff>
    </xdr:from>
    <xdr:to>
      <xdr:col>76</xdr:col>
      <xdr:colOff>114300</xdr:colOff>
      <xdr:row>60</xdr:row>
      <xdr:rowOff>9797</xdr:rowOff>
    </xdr:to>
    <xdr:cxnSp macro="">
      <xdr:nvCxnSpPr>
        <xdr:cNvPr id="556" name="直線コネクタ 555">
          <a:extLst>
            <a:ext uri="{FF2B5EF4-FFF2-40B4-BE49-F238E27FC236}">
              <a16:creationId xmlns:a16="http://schemas.microsoft.com/office/drawing/2014/main" id="{00000000-0008-0000-0100-00002C020000}"/>
            </a:ext>
          </a:extLst>
        </xdr:cNvPr>
        <xdr:cNvCxnSpPr/>
      </xdr:nvCxnSpPr>
      <xdr:spPr>
        <a:xfrm>
          <a:off x="13703300" y="10270672"/>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171269</xdr:rowOff>
    </xdr:from>
    <xdr:to>
      <xdr:col>67</xdr:col>
      <xdr:colOff>101600</xdr:colOff>
      <xdr:row>60</xdr:row>
      <xdr:rowOff>101419</xdr:rowOff>
    </xdr:to>
    <xdr:sp macro="" textlink="">
      <xdr:nvSpPr>
        <xdr:cNvPr id="557" name="楕円 556">
          <a:extLst>
            <a:ext uri="{FF2B5EF4-FFF2-40B4-BE49-F238E27FC236}">
              <a16:creationId xmlns:a16="http://schemas.microsoft.com/office/drawing/2014/main" id="{00000000-0008-0000-0100-00002D020000}"/>
            </a:ext>
          </a:extLst>
        </xdr:cNvPr>
        <xdr:cNvSpPr/>
      </xdr:nvSpPr>
      <xdr:spPr>
        <a:xfrm>
          <a:off x="12763500" y="1028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155122</xdr:rowOff>
    </xdr:from>
    <xdr:to>
      <xdr:col>71</xdr:col>
      <xdr:colOff>177800</xdr:colOff>
      <xdr:row>60</xdr:row>
      <xdr:rowOff>50619</xdr:rowOff>
    </xdr:to>
    <xdr:cxnSp macro="">
      <xdr:nvCxnSpPr>
        <xdr:cNvPr id="558" name="直線コネクタ 557">
          <a:extLst>
            <a:ext uri="{FF2B5EF4-FFF2-40B4-BE49-F238E27FC236}">
              <a16:creationId xmlns:a16="http://schemas.microsoft.com/office/drawing/2014/main" id="{00000000-0008-0000-0100-00002E020000}"/>
            </a:ext>
          </a:extLst>
        </xdr:cNvPr>
        <xdr:cNvCxnSpPr/>
      </xdr:nvCxnSpPr>
      <xdr:spPr>
        <a:xfrm flipV="1">
          <a:off x="12814300" y="10270672"/>
          <a:ext cx="889000" cy="6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43560</xdr:rowOff>
    </xdr:from>
    <xdr:ext cx="405111" cy="259045"/>
    <xdr:sp macro="" textlink="">
      <xdr:nvSpPr>
        <xdr:cNvPr id="559" name="n_1aveValue【学校施設】&#10;有形固定資産減価償却率">
          <a:extLst>
            <a:ext uri="{FF2B5EF4-FFF2-40B4-BE49-F238E27FC236}">
              <a16:creationId xmlns:a16="http://schemas.microsoft.com/office/drawing/2014/main" id="{00000000-0008-0000-0100-00002F020000}"/>
            </a:ext>
          </a:extLst>
        </xdr:cNvPr>
        <xdr:cNvSpPr txBox="1"/>
      </xdr:nvSpPr>
      <xdr:spPr>
        <a:xfrm>
          <a:off x="15266044" y="10502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33762</xdr:rowOff>
    </xdr:from>
    <xdr:ext cx="405111" cy="259045"/>
    <xdr:sp macro="" textlink="">
      <xdr:nvSpPr>
        <xdr:cNvPr id="560" name="n_2aveValue【学校施設】&#10;有形固定資産減価償却率">
          <a:extLst>
            <a:ext uri="{FF2B5EF4-FFF2-40B4-BE49-F238E27FC236}">
              <a16:creationId xmlns:a16="http://schemas.microsoft.com/office/drawing/2014/main" id="{00000000-0008-0000-0100-000030020000}"/>
            </a:ext>
          </a:extLst>
        </xdr:cNvPr>
        <xdr:cNvSpPr txBox="1"/>
      </xdr:nvSpPr>
      <xdr:spPr>
        <a:xfrm>
          <a:off x="14389744" y="1049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46826</xdr:rowOff>
    </xdr:from>
    <xdr:ext cx="405111" cy="259045"/>
    <xdr:sp macro="" textlink="">
      <xdr:nvSpPr>
        <xdr:cNvPr id="561" name="n_3aveValue【学校施設】&#10;有形固定資産減価償却率">
          <a:extLst>
            <a:ext uri="{FF2B5EF4-FFF2-40B4-BE49-F238E27FC236}">
              <a16:creationId xmlns:a16="http://schemas.microsoft.com/office/drawing/2014/main" id="{00000000-0008-0000-0100-000031020000}"/>
            </a:ext>
          </a:extLst>
        </xdr:cNvPr>
        <xdr:cNvSpPr txBox="1"/>
      </xdr:nvSpPr>
      <xdr:spPr>
        <a:xfrm>
          <a:off x="13500744" y="1050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71318</xdr:rowOff>
    </xdr:from>
    <xdr:ext cx="405111" cy="259045"/>
    <xdr:sp macro="" textlink="">
      <xdr:nvSpPr>
        <xdr:cNvPr id="562" name="n_4aveValue【学校施設】&#10;有形固定資産減価償却率">
          <a:extLst>
            <a:ext uri="{FF2B5EF4-FFF2-40B4-BE49-F238E27FC236}">
              <a16:creationId xmlns:a16="http://schemas.microsoft.com/office/drawing/2014/main" id="{00000000-0008-0000-0100-000032020000}"/>
            </a:ext>
          </a:extLst>
        </xdr:cNvPr>
        <xdr:cNvSpPr txBox="1"/>
      </xdr:nvSpPr>
      <xdr:spPr>
        <a:xfrm>
          <a:off x="12611744" y="10529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113047</xdr:rowOff>
    </xdr:from>
    <xdr:ext cx="405111" cy="259045"/>
    <xdr:sp macro="" textlink="">
      <xdr:nvSpPr>
        <xdr:cNvPr id="563" name="n_1mainValue【学校施設】&#10;有形固定資産減価償却率">
          <a:extLst>
            <a:ext uri="{FF2B5EF4-FFF2-40B4-BE49-F238E27FC236}">
              <a16:creationId xmlns:a16="http://schemas.microsoft.com/office/drawing/2014/main" id="{00000000-0008-0000-0100-000033020000}"/>
            </a:ext>
          </a:extLst>
        </xdr:cNvPr>
        <xdr:cNvSpPr txBox="1"/>
      </xdr:nvSpPr>
      <xdr:spPr>
        <a:xfrm>
          <a:off x="15266044" y="1005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77124</xdr:rowOff>
    </xdr:from>
    <xdr:ext cx="405111" cy="259045"/>
    <xdr:sp macro="" textlink="">
      <xdr:nvSpPr>
        <xdr:cNvPr id="564" name="n_2mainValue【学校施設】&#10;有形固定資産減価償却率">
          <a:extLst>
            <a:ext uri="{FF2B5EF4-FFF2-40B4-BE49-F238E27FC236}">
              <a16:creationId xmlns:a16="http://schemas.microsoft.com/office/drawing/2014/main" id="{00000000-0008-0000-0100-000034020000}"/>
            </a:ext>
          </a:extLst>
        </xdr:cNvPr>
        <xdr:cNvSpPr txBox="1"/>
      </xdr:nvSpPr>
      <xdr:spPr>
        <a:xfrm>
          <a:off x="14389744" y="10021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50999</xdr:rowOff>
    </xdr:from>
    <xdr:ext cx="405111" cy="259045"/>
    <xdr:sp macro="" textlink="">
      <xdr:nvSpPr>
        <xdr:cNvPr id="565" name="n_3mainValue【学校施設】&#10;有形固定資産減価償却率">
          <a:extLst>
            <a:ext uri="{FF2B5EF4-FFF2-40B4-BE49-F238E27FC236}">
              <a16:creationId xmlns:a16="http://schemas.microsoft.com/office/drawing/2014/main" id="{00000000-0008-0000-0100-000035020000}"/>
            </a:ext>
          </a:extLst>
        </xdr:cNvPr>
        <xdr:cNvSpPr txBox="1"/>
      </xdr:nvSpPr>
      <xdr:spPr>
        <a:xfrm>
          <a:off x="13500744" y="9995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117946</xdr:rowOff>
    </xdr:from>
    <xdr:ext cx="405111" cy="259045"/>
    <xdr:sp macro="" textlink="">
      <xdr:nvSpPr>
        <xdr:cNvPr id="566" name="n_4mainValue【学校施設】&#10;有形固定資産減価償却率">
          <a:extLst>
            <a:ext uri="{FF2B5EF4-FFF2-40B4-BE49-F238E27FC236}">
              <a16:creationId xmlns:a16="http://schemas.microsoft.com/office/drawing/2014/main" id="{00000000-0008-0000-0100-000036020000}"/>
            </a:ext>
          </a:extLst>
        </xdr:cNvPr>
        <xdr:cNvSpPr txBox="1"/>
      </xdr:nvSpPr>
      <xdr:spPr>
        <a:xfrm>
          <a:off x="12611744" y="1006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7" name="正方形/長方形 566">
          <a:extLst>
            <a:ext uri="{FF2B5EF4-FFF2-40B4-BE49-F238E27FC236}">
              <a16:creationId xmlns:a16="http://schemas.microsoft.com/office/drawing/2014/main" id="{00000000-0008-0000-0100-000037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8" name="正方形/長方形 567">
          <a:extLst>
            <a:ext uri="{FF2B5EF4-FFF2-40B4-BE49-F238E27FC236}">
              <a16:creationId xmlns:a16="http://schemas.microsoft.com/office/drawing/2014/main" id="{00000000-0008-0000-0100-000038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9" name="正方形/長方形 568">
          <a:extLst>
            <a:ext uri="{FF2B5EF4-FFF2-40B4-BE49-F238E27FC236}">
              <a16:creationId xmlns:a16="http://schemas.microsoft.com/office/drawing/2014/main" id="{00000000-0008-0000-0100-000039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0" name="正方形/長方形 569">
          <a:extLst>
            <a:ext uri="{FF2B5EF4-FFF2-40B4-BE49-F238E27FC236}">
              <a16:creationId xmlns:a16="http://schemas.microsoft.com/office/drawing/2014/main" id="{00000000-0008-0000-0100-00003A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1" name="正方形/長方形 570">
          <a:extLst>
            <a:ext uri="{FF2B5EF4-FFF2-40B4-BE49-F238E27FC236}">
              <a16:creationId xmlns:a16="http://schemas.microsoft.com/office/drawing/2014/main" id="{00000000-0008-0000-0100-00003B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2" name="正方形/長方形 571">
          <a:extLst>
            <a:ext uri="{FF2B5EF4-FFF2-40B4-BE49-F238E27FC236}">
              <a16:creationId xmlns:a16="http://schemas.microsoft.com/office/drawing/2014/main" id="{00000000-0008-0000-0100-00003C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3" name="正方形/長方形 572">
          <a:extLst>
            <a:ext uri="{FF2B5EF4-FFF2-40B4-BE49-F238E27FC236}">
              <a16:creationId xmlns:a16="http://schemas.microsoft.com/office/drawing/2014/main" id="{00000000-0008-0000-0100-00003D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4" name="正方形/長方形 573">
          <a:extLst>
            <a:ext uri="{FF2B5EF4-FFF2-40B4-BE49-F238E27FC236}">
              <a16:creationId xmlns:a16="http://schemas.microsoft.com/office/drawing/2014/main" id="{00000000-0008-0000-0100-00003E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5" name="テキスト ボックス 574">
          <a:extLst>
            <a:ext uri="{FF2B5EF4-FFF2-40B4-BE49-F238E27FC236}">
              <a16:creationId xmlns:a16="http://schemas.microsoft.com/office/drawing/2014/main" id="{00000000-0008-0000-0100-00003F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6" name="直線コネクタ 575">
          <a:extLst>
            <a:ext uri="{FF2B5EF4-FFF2-40B4-BE49-F238E27FC236}">
              <a16:creationId xmlns:a16="http://schemas.microsoft.com/office/drawing/2014/main" id="{00000000-0008-0000-0100-000040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7" name="テキスト ボックス 576">
          <a:extLst>
            <a:ext uri="{FF2B5EF4-FFF2-40B4-BE49-F238E27FC236}">
              <a16:creationId xmlns:a16="http://schemas.microsoft.com/office/drawing/2014/main" id="{00000000-0008-0000-0100-000041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8" name="直線コネクタ 577">
          <a:extLst>
            <a:ext uri="{FF2B5EF4-FFF2-40B4-BE49-F238E27FC236}">
              <a16:creationId xmlns:a16="http://schemas.microsoft.com/office/drawing/2014/main" id="{00000000-0008-0000-0100-000042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9" name="テキスト ボックス 578">
          <a:extLst>
            <a:ext uri="{FF2B5EF4-FFF2-40B4-BE49-F238E27FC236}">
              <a16:creationId xmlns:a16="http://schemas.microsoft.com/office/drawing/2014/main" id="{00000000-0008-0000-0100-000043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0" name="直線コネクタ 579">
          <a:extLst>
            <a:ext uri="{FF2B5EF4-FFF2-40B4-BE49-F238E27FC236}">
              <a16:creationId xmlns:a16="http://schemas.microsoft.com/office/drawing/2014/main" id="{00000000-0008-0000-0100-000044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1" name="テキスト ボックス 580">
          <a:extLst>
            <a:ext uri="{FF2B5EF4-FFF2-40B4-BE49-F238E27FC236}">
              <a16:creationId xmlns:a16="http://schemas.microsoft.com/office/drawing/2014/main" id="{00000000-0008-0000-0100-000045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2" name="直線コネクタ 581">
          <a:extLst>
            <a:ext uri="{FF2B5EF4-FFF2-40B4-BE49-F238E27FC236}">
              <a16:creationId xmlns:a16="http://schemas.microsoft.com/office/drawing/2014/main" id="{00000000-0008-0000-0100-000046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3" name="テキスト ボックス 582">
          <a:extLst>
            <a:ext uri="{FF2B5EF4-FFF2-40B4-BE49-F238E27FC236}">
              <a16:creationId xmlns:a16="http://schemas.microsoft.com/office/drawing/2014/main" id="{00000000-0008-0000-0100-000047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4" name="直線コネクタ 583">
          <a:extLst>
            <a:ext uri="{FF2B5EF4-FFF2-40B4-BE49-F238E27FC236}">
              <a16:creationId xmlns:a16="http://schemas.microsoft.com/office/drawing/2014/main" id="{00000000-0008-0000-0100-000048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5" name="テキスト ボックス 584">
          <a:extLst>
            <a:ext uri="{FF2B5EF4-FFF2-40B4-BE49-F238E27FC236}">
              <a16:creationId xmlns:a16="http://schemas.microsoft.com/office/drawing/2014/main" id="{00000000-0008-0000-0100-000049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6" name="直線コネクタ 585">
          <a:extLst>
            <a:ext uri="{FF2B5EF4-FFF2-40B4-BE49-F238E27FC236}">
              <a16:creationId xmlns:a16="http://schemas.microsoft.com/office/drawing/2014/main" id="{00000000-0008-0000-0100-00004A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7" name="テキスト ボックス 586">
          <a:extLst>
            <a:ext uri="{FF2B5EF4-FFF2-40B4-BE49-F238E27FC236}">
              <a16:creationId xmlns:a16="http://schemas.microsoft.com/office/drawing/2014/main" id="{00000000-0008-0000-0100-00004B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8" name="直線コネクタ 587">
          <a:extLst>
            <a:ext uri="{FF2B5EF4-FFF2-40B4-BE49-F238E27FC236}">
              <a16:creationId xmlns:a16="http://schemas.microsoft.com/office/drawing/2014/main" id="{00000000-0008-0000-0100-00004C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9" name="テキスト ボックス 588">
          <a:extLst>
            <a:ext uri="{FF2B5EF4-FFF2-40B4-BE49-F238E27FC236}">
              <a16:creationId xmlns:a16="http://schemas.microsoft.com/office/drawing/2014/main" id="{00000000-0008-0000-0100-00004D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0" name="【学校施設】&#10;一人当たり面積グラフ枠">
          <a:extLst>
            <a:ext uri="{FF2B5EF4-FFF2-40B4-BE49-F238E27FC236}">
              <a16:creationId xmlns:a16="http://schemas.microsoft.com/office/drawing/2014/main" id="{00000000-0008-0000-0100-00004E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65151</xdr:rowOff>
    </xdr:from>
    <xdr:to>
      <xdr:col>116</xdr:col>
      <xdr:colOff>62864</xdr:colOff>
      <xdr:row>64</xdr:row>
      <xdr:rowOff>46863</xdr:rowOff>
    </xdr:to>
    <xdr:cxnSp macro="">
      <xdr:nvCxnSpPr>
        <xdr:cNvPr id="591" name="直線コネクタ 590">
          <a:extLst>
            <a:ext uri="{FF2B5EF4-FFF2-40B4-BE49-F238E27FC236}">
              <a16:creationId xmlns:a16="http://schemas.microsoft.com/office/drawing/2014/main" id="{00000000-0008-0000-0100-00004F020000}"/>
            </a:ext>
          </a:extLst>
        </xdr:cNvPr>
        <xdr:cNvCxnSpPr/>
      </xdr:nvCxnSpPr>
      <xdr:spPr>
        <a:xfrm flipV="1">
          <a:off x="22160864" y="9666351"/>
          <a:ext cx="0" cy="135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50690</xdr:rowOff>
    </xdr:from>
    <xdr:ext cx="469744" cy="259045"/>
    <xdr:sp macro="" textlink="">
      <xdr:nvSpPr>
        <xdr:cNvPr id="592" name="【学校施設】&#10;一人当たり面積最小値テキスト">
          <a:extLst>
            <a:ext uri="{FF2B5EF4-FFF2-40B4-BE49-F238E27FC236}">
              <a16:creationId xmlns:a16="http://schemas.microsoft.com/office/drawing/2014/main" id="{00000000-0008-0000-0100-000050020000}"/>
            </a:ext>
          </a:extLst>
        </xdr:cNvPr>
        <xdr:cNvSpPr txBox="1"/>
      </xdr:nvSpPr>
      <xdr:spPr>
        <a:xfrm>
          <a:off x="22199600" y="1102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46863</xdr:rowOff>
    </xdr:from>
    <xdr:to>
      <xdr:col>116</xdr:col>
      <xdr:colOff>152400</xdr:colOff>
      <xdr:row>64</xdr:row>
      <xdr:rowOff>46863</xdr:rowOff>
    </xdr:to>
    <xdr:cxnSp macro="">
      <xdr:nvCxnSpPr>
        <xdr:cNvPr id="593" name="直線コネクタ 592">
          <a:extLst>
            <a:ext uri="{FF2B5EF4-FFF2-40B4-BE49-F238E27FC236}">
              <a16:creationId xmlns:a16="http://schemas.microsoft.com/office/drawing/2014/main" id="{00000000-0008-0000-0100-000051020000}"/>
            </a:ext>
          </a:extLst>
        </xdr:cNvPr>
        <xdr:cNvCxnSpPr/>
      </xdr:nvCxnSpPr>
      <xdr:spPr>
        <a:xfrm>
          <a:off x="22072600" y="11019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11828</xdr:rowOff>
    </xdr:from>
    <xdr:ext cx="469744" cy="259045"/>
    <xdr:sp macro="" textlink="">
      <xdr:nvSpPr>
        <xdr:cNvPr id="594" name="【学校施設】&#10;一人当たり面積最大値テキスト">
          <a:extLst>
            <a:ext uri="{FF2B5EF4-FFF2-40B4-BE49-F238E27FC236}">
              <a16:creationId xmlns:a16="http://schemas.microsoft.com/office/drawing/2014/main" id="{00000000-0008-0000-0100-000052020000}"/>
            </a:ext>
          </a:extLst>
        </xdr:cNvPr>
        <xdr:cNvSpPr txBox="1"/>
      </xdr:nvSpPr>
      <xdr:spPr>
        <a:xfrm>
          <a:off x="22199600" y="944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65151</xdr:rowOff>
    </xdr:from>
    <xdr:to>
      <xdr:col>116</xdr:col>
      <xdr:colOff>152400</xdr:colOff>
      <xdr:row>56</xdr:row>
      <xdr:rowOff>65151</xdr:rowOff>
    </xdr:to>
    <xdr:cxnSp macro="">
      <xdr:nvCxnSpPr>
        <xdr:cNvPr id="595" name="直線コネクタ 594">
          <a:extLst>
            <a:ext uri="{FF2B5EF4-FFF2-40B4-BE49-F238E27FC236}">
              <a16:creationId xmlns:a16="http://schemas.microsoft.com/office/drawing/2014/main" id="{00000000-0008-0000-0100-000053020000}"/>
            </a:ext>
          </a:extLst>
        </xdr:cNvPr>
        <xdr:cNvCxnSpPr/>
      </xdr:nvCxnSpPr>
      <xdr:spPr>
        <a:xfrm>
          <a:off x="22072600" y="9666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4843</xdr:rowOff>
    </xdr:from>
    <xdr:ext cx="469744" cy="259045"/>
    <xdr:sp macro="" textlink="">
      <xdr:nvSpPr>
        <xdr:cNvPr id="596" name="【学校施設】&#10;一人当たり面積平均値テキスト">
          <a:extLst>
            <a:ext uri="{FF2B5EF4-FFF2-40B4-BE49-F238E27FC236}">
              <a16:creationId xmlns:a16="http://schemas.microsoft.com/office/drawing/2014/main" id="{00000000-0008-0000-0100-000054020000}"/>
            </a:ext>
          </a:extLst>
        </xdr:cNvPr>
        <xdr:cNvSpPr txBox="1"/>
      </xdr:nvSpPr>
      <xdr:spPr>
        <a:xfrm>
          <a:off x="22199600" y="104632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153416</xdr:rowOff>
    </xdr:from>
    <xdr:to>
      <xdr:col>116</xdr:col>
      <xdr:colOff>114300</xdr:colOff>
      <xdr:row>62</xdr:row>
      <xdr:rowOff>83566</xdr:rowOff>
    </xdr:to>
    <xdr:sp macro="" textlink="">
      <xdr:nvSpPr>
        <xdr:cNvPr id="597" name="フローチャート: 判断 596">
          <a:extLst>
            <a:ext uri="{FF2B5EF4-FFF2-40B4-BE49-F238E27FC236}">
              <a16:creationId xmlns:a16="http://schemas.microsoft.com/office/drawing/2014/main" id="{00000000-0008-0000-0100-000055020000}"/>
            </a:ext>
          </a:extLst>
        </xdr:cNvPr>
        <xdr:cNvSpPr/>
      </xdr:nvSpPr>
      <xdr:spPr>
        <a:xfrm>
          <a:off x="22110700" y="10611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26543</xdr:rowOff>
    </xdr:from>
    <xdr:to>
      <xdr:col>112</xdr:col>
      <xdr:colOff>38100</xdr:colOff>
      <xdr:row>62</xdr:row>
      <xdr:rowOff>128143</xdr:rowOff>
    </xdr:to>
    <xdr:sp macro="" textlink="">
      <xdr:nvSpPr>
        <xdr:cNvPr id="598" name="フローチャート: 判断 597">
          <a:extLst>
            <a:ext uri="{FF2B5EF4-FFF2-40B4-BE49-F238E27FC236}">
              <a16:creationId xmlns:a16="http://schemas.microsoft.com/office/drawing/2014/main" id="{00000000-0008-0000-0100-000056020000}"/>
            </a:ext>
          </a:extLst>
        </xdr:cNvPr>
        <xdr:cNvSpPr/>
      </xdr:nvSpPr>
      <xdr:spPr>
        <a:xfrm>
          <a:off x="21272500" y="1065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34163</xdr:rowOff>
    </xdr:from>
    <xdr:to>
      <xdr:col>107</xdr:col>
      <xdr:colOff>101600</xdr:colOff>
      <xdr:row>62</xdr:row>
      <xdr:rowOff>135763</xdr:rowOff>
    </xdr:to>
    <xdr:sp macro="" textlink="">
      <xdr:nvSpPr>
        <xdr:cNvPr id="599" name="フローチャート: 判断 598">
          <a:extLst>
            <a:ext uri="{FF2B5EF4-FFF2-40B4-BE49-F238E27FC236}">
              <a16:creationId xmlns:a16="http://schemas.microsoft.com/office/drawing/2014/main" id="{00000000-0008-0000-0100-000057020000}"/>
            </a:ext>
          </a:extLst>
        </xdr:cNvPr>
        <xdr:cNvSpPr/>
      </xdr:nvSpPr>
      <xdr:spPr>
        <a:xfrm>
          <a:off x="20383500" y="1066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37973</xdr:rowOff>
    </xdr:from>
    <xdr:to>
      <xdr:col>102</xdr:col>
      <xdr:colOff>165100</xdr:colOff>
      <xdr:row>62</xdr:row>
      <xdr:rowOff>139573</xdr:rowOff>
    </xdr:to>
    <xdr:sp macro="" textlink="">
      <xdr:nvSpPr>
        <xdr:cNvPr id="600" name="フローチャート: 判断 599">
          <a:extLst>
            <a:ext uri="{FF2B5EF4-FFF2-40B4-BE49-F238E27FC236}">
              <a16:creationId xmlns:a16="http://schemas.microsoft.com/office/drawing/2014/main" id="{00000000-0008-0000-0100-000058020000}"/>
            </a:ext>
          </a:extLst>
        </xdr:cNvPr>
        <xdr:cNvSpPr/>
      </xdr:nvSpPr>
      <xdr:spPr>
        <a:xfrm>
          <a:off x="19494500" y="1066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69596</xdr:rowOff>
    </xdr:from>
    <xdr:to>
      <xdr:col>98</xdr:col>
      <xdr:colOff>38100</xdr:colOff>
      <xdr:row>61</xdr:row>
      <xdr:rowOff>171196</xdr:rowOff>
    </xdr:to>
    <xdr:sp macro="" textlink="">
      <xdr:nvSpPr>
        <xdr:cNvPr id="601" name="フローチャート: 判断 600">
          <a:extLst>
            <a:ext uri="{FF2B5EF4-FFF2-40B4-BE49-F238E27FC236}">
              <a16:creationId xmlns:a16="http://schemas.microsoft.com/office/drawing/2014/main" id="{00000000-0008-0000-0100-000059020000}"/>
            </a:ext>
          </a:extLst>
        </xdr:cNvPr>
        <xdr:cNvSpPr/>
      </xdr:nvSpPr>
      <xdr:spPr>
        <a:xfrm>
          <a:off x="18605500" y="1052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00000000-0008-0000-0100-00005A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00000000-0008-0000-0100-00005B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00000000-0008-0000-0100-00005C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00000000-0008-0000-0100-00005D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00000000-0008-0000-0100-00005E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156083</xdr:rowOff>
    </xdr:from>
    <xdr:to>
      <xdr:col>116</xdr:col>
      <xdr:colOff>114300</xdr:colOff>
      <xdr:row>62</xdr:row>
      <xdr:rowOff>86233</xdr:rowOff>
    </xdr:to>
    <xdr:sp macro="" textlink="">
      <xdr:nvSpPr>
        <xdr:cNvPr id="607" name="楕円 606">
          <a:extLst>
            <a:ext uri="{FF2B5EF4-FFF2-40B4-BE49-F238E27FC236}">
              <a16:creationId xmlns:a16="http://schemas.microsoft.com/office/drawing/2014/main" id="{00000000-0008-0000-0100-00005F020000}"/>
            </a:ext>
          </a:extLst>
        </xdr:cNvPr>
        <xdr:cNvSpPr/>
      </xdr:nvSpPr>
      <xdr:spPr>
        <a:xfrm>
          <a:off x="22110700" y="10614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134510</xdr:rowOff>
    </xdr:from>
    <xdr:ext cx="469744" cy="259045"/>
    <xdr:sp macro="" textlink="">
      <xdr:nvSpPr>
        <xdr:cNvPr id="608" name="【学校施設】&#10;一人当たり面積該当値テキスト">
          <a:extLst>
            <a:ext uri="{FF2B5EF4-FFF2-40B4-BE49-F238E27FC236}">
              <a16:creationId xmlns:a16="http://schemas.microsoft.com/office/drawing/2014/main" id="{00000000-0008-0000-0100-000060020000}"/>
            </a:ext>
          </a:extLst>
        </xdr:cNvPr>
        <xdr:cNvSpPr txBox="1"/>
      </xdr:nvSpPr>
      <xdr:spPr>
        <a:xfrm>
          <a:off x="22199600" y="10592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163703</xdr:rowOff>
    </xdr:from>
    <xdr:to>
      <xdr:col>112</xdr:col>
      <xdr:colOff>38100</xdr:colOff>
      <xdr:row>62</xdr:row>
      <xdr:rowOff>93853</xdr:rowOff>
    </xdr:to>
    <xdr:sp macro="" textlink="">
      <xdr:nvSpPr>
        <xdr:cNvPr id="609" name="楕円 608">
          <a:extLst>
            <a:ext uri="{FF2B5EF4-FFF2-40B4-BE49-F238E27FC236}">
              <a16:creationId xmlns:a16="http://schemas.microsoft.com/office/drawing/2014/main" id="{00000000-0008-0000-0100-000061020000}"/>
            </a:ext>
          </a:extLst>
        </xdr:cNvPr>
        <xdr:cNvSpPr/>
      </xdr:nvSpPr>
      <xdr:spPr>
        <a:xfrm>
          <a:off x="21272500" y="10622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35433</xdr:rowOff>
    </xdr:from>
    <xdr:to>
      <xdr:col>116</xdr:col>
      <xdr:colOff>63500</xdr:colOff>
      <xdr:row>62</xdr:row>
      <xdr:rowOff>43053</xdr:rowOff>
    </xdr:to>
    <xdr:cxnSp macro="">
      <xdr:nvCxnSpPr>
        <xdr:cNvPr id="610" name="直線コネクタ 609">
          <a:extLst>
            <a:ext uri="{FF2B5EF4-FFF2-40B4-BE49-F238E27FC236}">
              <a16:creationId xmlns:a16="http://schemas.microsoft.com/office/drawing/2014/main" id="{00000000-0008-0000-0100-000062020000}"/>
            </a:ext>
          </a:extLst>
        </xdr:cNvPr>
        <xdr:cNvCxnSpPr/>
      </xdr:nvCxnSpPr>
      <xdr:spPr>
        <a:xfrm flipV="1">
          <a:off x="21323300" y="10665333"/>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160655</xdr:rowOff>
    </xdr:from>
    <xdr:to>
      <xdr:col>107</xdr:col>
      <xdr:colOff>101600</xdr:colOff>
      <xdr:row>62</xdr:row>
      <xdr:rowOff>90805</xdr:rowOff>
    </xdr:to>
    <xdr:sp macro="" textlink="">
      <xdr:nvSpPr>
        <xdr:cNvPr id="611" name="楕円 610">
          <a:extLst>
            <a:ext uri="{FF2B5EF4-FFF2-40B4-BE49-F238E27FC236}">
              <a16:creationId xmlns:a16="http://schemas.microsoft.com/office/drawing/2014/main" id="{00000000-0008-0000-0100-000063020000}"/>
            </a:ext>
          </a:extLst>
        </xdr:cNvPr>
        <xdr:cNvSpPr/>
      </xdr:nvSpPr>
      <xdr:spPr>
        <a:xfrm>
          <a:off x="20383500" y="1061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40005</xdr:rowOff>
    </xdr:from>
    <xdr:to>
      <xdr:col>111</xdr:col>
      <xdr:colOff>177800</xdr:colOff>
      <xdr:row>62</xdr:row>
      <xdr:rowOff>43053</xdr:rowOff>
    </xdr:to>
    <xdr:cxnSp macro="">
      <xdr:nvCxnSpPr>
        <xdr:cNvPr id="612" name="直線コネクタ 611">
          <a:extLst>
            <a:ext uri="{FF2B5EF4-FFF2-40B4-BE49-F238E27FC236}">
              <a16:creationId xmlns:a16="http://schemas.microsoft.com/office/drawing/2014/main" id="{00000000-0008-0000-0100-000064020000}"/>
            </a:ext>
          </a:extLst>
        </xdr:cNvPr>
        <xdr:cNvCxnSpPr/>
      </xdr:nvCxnSpPr>
      <xdr:spPr>
        <a:xfrm>
          <a:off x="20434300" y="10669905"/>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156083</xdr:rowOff>
    </xdr:from>
    <xdr:to>
      <xdr:col>102</xdr:col>
      <xdr:colOff>165100</xdr:colOff>
      <xdr:row>62</xdr:row>
      <xdr:rowOff>86233</xdr:rowOff>
    </xdr:to>
    <xdr:sp macro="" textlink="">
      <xdr:nvSpPr>
        <xdr:cNvPr id="613" name="楕円 612">
          <a:extLst>
            <a:ext uri="{FF2B5EF4-FFF2-40B4-BE49-F238E27FC236}">
              <a16:creationId xmlns:a16="http://schemas.microsoft.com/office/drawing/2014/main" id="{00000000-0008-0000-0100-000065020000}"/>
            </a:ext>
          </a:extLst>
        </xdr:cNvPr>
        <xdr:cNvSpPr/>
      </xdr:nvSpPr>
      <xdr:spPr>
        <a:xfrm>
          <a:off x="19494500" y="10614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35433</xdr:rowOff>
    </xdr:from>
    <xdr:to>
      <xdr:col>107</xdr:col>
      <xdr:colOff>50800</xdr:colOff>
      <xdr:row>62</xdr:row>
      <xdr:rowOff>40005</xdr:rowOff>
    </xdr:to>
    <xdr:cxnSp macro="">
      <xdr:nvCxnSpPr>
        <xdr:cNvPr id="614" name="直線コネクタ 613">
          <a:extLst>
            <a:ext uri="{FF2B5EF4-FFF2-40B4-BE49-F238E27FC236}">
              <a16:creationId xmlns:a16="http://schemas.microsoft.com/office/drawing/2014/main" id="{00000000-0008-0000-0100-000066020000}"/>
            </a:ext>
          </a:extLst>
        </xdr:cNvPr>
        <xdr:cNvCxnSpPr/>
      </xdr:nvCxnSpPr>
      <xdr:spPr>
        <a:xfrm>
          <a:off x="19545300" y="10665333"/>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48641</xdr:rowOff>
    </xdr:from>
    <xdr:to>
      <xdr:col>98</xdr:col>
      <xdr:colOff>38100</xdr:colOff>
      <xdr:row>61</xdr:row>
      <xdr:rowOff>150241</xdr:rowOff>
    </xdr:to>
    <xdr:sp macro="" textlink="">
      <xdr:nvSpPr>
        <xdr:cNvPr id="615" name="楕円 614">
          <a:extLst>
            <a:ext uri="{FF2B5EF4-FFF2-40B4-BE49-F238E27FC236}">
              <a16:creationId xmlns:a16="http://schemas.microsoft.com/office/drawing/2014/main" id="{00000000-0008-0000-0100-000067020000}"/>
            </a:ext>
          </a:extLst>
        </xdr:cNvPr>
        <xdr:cNvSpPr/>
      </xdr:nvSpPr>
      <xdr:spPr>
        <a:xfrm>
          <a:off x="18605500" y="10507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99441</xdr:rowOff>
    </xdr:from>
    <xdr:to>
      <xdr:col>102</xdr:col>
      <xdr:colOff>114300</xdr:colOff>
      <xdr:row>62</xdr:row>
      <xdr:rowOff>35433</xdr:rowOff>
    </xdr:to>
    <xdr:cxnSp macro="">
      <xdr:nvCxnSpPr>
        <xdr:cNvPr id="616" name="直線コネクタ 615">
          <a:extLst>
            <a:ext uri="{FF2B5EF4-FFF2-40B4-BE49-F238E27FC236}">
              <a16:creationId xmlns:a16="http://schemas.microsoft.com/office/drawing/2014/main" id="{00000000-0008-0000-0100-000068020000}"/>
            </a:ext>
          </a:extLst>
        </xdr:cNvPr>
        <xdr:cNvCxnSpPr/>
      </xdr:nvCxnSpPr>
      <xdr:spPr>
        <a:xfrm>
          <a:off x="18656300" y="10557891"/>
          <a:ext cx="889000" cy="107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119270</xdr:rowOff>
    </xdr:from>
    <xdr:ext cx="469744" cy="259045"/>
    <xdr:sp macro="" textlink="">
      <xdr:nvSpPr>
        <xdr:cNvPr id="617" name="n_1aveValue【学校施設】&#10;一人当たり面積">
          <a:extLst>
            <a:ext uri="{FF2B5EF4-FFF2-40B4-BE49-F238E27FC236}">
              <a16:creationId xmlns:a16="http://schemas.microsoft.com/office/drawing/2014/main" id="{00000000-0008-0000-0100-000069020000}"/>
            </a:ext>
          </a:extLst>
        </xdr:cNvPr>
        <xdr:cNvSpPr txBox="1"/>
      </xdr:nvSpPr>
      <xdr:spPr>
        <a:xfrm>
          <a:off x="21075727" y="10749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126890</xdr:rowOff>
    </xdr:from>
    <xdr:ext cx="469744" cy="259045"/>
    <xdr:sp macro="" textlink="">
      <xdr:nvSpPr>
        <xdr:cNvPr id="618" name="n_2aveValue【学校施設】&#10;一人当たり面積">
          <a:extLst>
            <a:ext uri="{FF2B5EF4-FFF2-40B4-BE49-F238E27FC236}">
              <a16:creationId xmlns:a16="http://schemas.microsoft.com/office/drawing/2014/main" id="{00000000-0008-0000-0100-00006A020000}"/>
            </a:ext>
          </a:extLst>
        </xdr:cNvPr>
        <xdr:cNvSpPr txBox="1"/>
      </xdr:nvSpPr>
      <xdr:spPr>
        <a:xfrm>
          <a:off x="20199427" y="10756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130700</xdr:rowOff>
    </xdr:from>
    <xdr:ext cx="469744" cy="259045"/>
    <xdr:sp macro="" textlink="">
      <xdr:nvSpPr>
        <xdr:cNvPr id="619" name="n_3aveValue【学校施設】&#10;一人当たり面積">
          <a:extLst>
            <a:ext uri="{FF2B5EF4-FFF2-40B4-BE49-F238E27FC236}">
              <a16:creationId xmlns:a16="http://schemas.microsoft.com/office/drawing/2014/main" id="{00000000-0008-0000-0100-00006B020000}"/>
            </a:ext>
          </a:extLst>
        </xdr:cNvPr>
        <xdr:cNvSpPr txBox="1"/>
      </xdr:nvSpPr>
      <xdr:spPr>
        <a:xfrm>
          <a:off x="19310427" y="10760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162323</xdr:rowOff>
    </xdr:from>
    <xdr:ext cx="469744" cy="259045"/>
    <xdr:sp macro="" textlink="">
      <xdr:nvSpPr>
        <xdr:cNvPr id="620" name="n_4aveValue【学校施設】&#10;一人当たり面積">
          <a:extLst>
            <a:ext uri="{FF2B5EF4-FFF2-40B4-BE49-F238E27FC236}">
              <a16:creationId xmlns:a16="http://schemas.microsoft.com/office/drawing/2014/main" id="{00000000-0008-0000-0100-00006C020000}"/>
            </a:ext>
          </a:extLst>
        </xdr:cNvPr>
        <xdr:cNvSpPr txBox="1"/>
      </xdr:nvSpPr>
      <xdr:spPr>
        <a:xfrm>
          <a:off x="18421427" y="10620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110380</xdr:rowOff>
    </xdr:from>
    <xdr:ext cx="469744" cy="259045"/>
    <xdr:sp macro="" textlink="">
      <xdr:nvSpPr>
        <xdr:cNvPr id="621" name="n_1mainValue【学校施設】&#10;一人当たり面積">
          <a:extLst>
            <a:ext uri="{FF2B5EF4-FFF2-40B4-BE49-F238E27FC236}">
              <a16:creationId xmlns:a16="http://schemas.microsoft.com/office/drawing/2014/main" id="{00000000-0008-0000-0100-00006D020000}"/>
            </a:ext>
          </a:extLst>
        </xdr:cNvPr>
        <xdr:cNvSpPr txBox="1"/>
      </xdr:nvSpPr>
      <xdr:spPr>
        <a:xfrm>
          <a:off x="21075727" y="10397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107332</xdr:rowOff>
    </xdr:from>
    <xdr:ext cx="469744" cy="259045"/>
    <xdr:sp macro="" textlink="">
      <xdr:nvSpPr>
        <xdr:cNvPr id="622" name="n_2mainValue【学校施設】&#10;一人当たり面積">
          <a:extLst>
            <a:ext uri="{FF2B5EF4-FFF2-40B4-BE49-F238E27FC236}">
              <a16:creationId xmlns:a16="http://schemas.microsoft.com/office/drawing/2014/main" id="{00000000-0008-0000-0100-00006E020000}"/>
            </a:ext>
          </a:extLst>
        </xdr:cNvPr>
        <xdr:cNvSpPr txBox="1"/>
      </xdr:nvSpPr>
      <xdr:spPr>
        <a:xfrm>
          <a:off x="20199427" y="10394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102760</xdr:rowOff>
    </xdr:from>
    <xdr:ext cx="469744" cy="259045"/>
    <xdr:sp macro="" textlink="">
      <xdr:nvSpPr>
        <xdr:cNvPr id="623" name="n_3mainValue【学校施設】&#10;一人当たり面積">
          <a:extLst>
            <a:ext uri="{FF2B5EF4-FFF2-40B4-BE49-F238E27FC236}">
              <a16:creationId xmlns:a16="http://schemas.microsoft.com/office/drawing/2014/main" id="{00000000-0008-0000-0100-00006F020000}"/>
            </a:ext>
          </a:extLst>
        </xdr:cNvPr>
        <xdr:cNvSpPr txBox="1"/>
      </xdr:nvSpPr>
      <xdr:spPr>
        <a:xfrm>
          <a:off x="19310427" y="10389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166768</xdr:rowOff>
    </xdr:from>
    <xdr:ext cx="469744" cy="259045"/>
    <xdr:sp macro="" textlink="">
      <xdr:nvSpPr>
        <xdr:cNvPr id="624" name="n_4mainValue【学校施設】&#10;一人当たり面積">
          <a:extLst>
            <a:ext uri="{FF2B5EF4-FFF2-40B4-BE49-F238E27FC236}">
              <a16:creationId xmlns:a16="http://schemas.microsoft.com/office/drawing/2014/main" id="{00000000-0008-0000-0100-000070020000}"/>
            </a:ext>
          </a:extLst>
        </xdr:cNvPr>
        <xdr:cNvSpPr txBox="1"/>
      </xdr:nvSpPr>
      <xdr:spPr>
        <a:xfrm>
          <a:off x="18421427" y="10282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5" name="正方形/長方形 624">
          <a:extLst>
            <a:ext uri="{FF2B5EF4-FFF2-40B4-BE49-F238E27FC236}">
              <a16:creationId xmlns:a16="http://schemas.microsoft.com/office/drawing/2014/main" id="{00000000-0008-0000-0100-000071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6" name="正方形/長方形 625">
          <a:extLst>
            <a:ext uri="{FF2B5EF4-FFF2-40B4-BE49-F238E27FC236}">
              <a16:creationId xmlns:a16="http://schemas.microsoft.com/office/drawing/2014/main" id="{00000000-0008-0000-0100-000072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7" name="正方形/長方形 626">
          <a:extLst>
            <a:ext uri="{FF2B5EF4-FFF2-40B4-BE49-F238E27FC236}">
              <a16:creationId xmlns:a16="http://schemas.microsoft.com/office/drawing/2014/main" id="{00000000-0008-0000-0100-000073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8" name="正方形/長方形 627">
          <a:extLst>
            <a:ext uri="{FF2B5EF4-FFF2-40B4-BE49-F238E27FC236}">
              <a16:creationId xmlns:a16="http://schemas.microsoft.com/office/drawing/2014/main" id="{00000000-0008-0000-0100-000074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9" name="正方形/長方形 628">
          <a:extLst>
            <a:ext uri="{FF2B5EF4-FFF2-40B4-BE49-F238E27FC236}">
              <a16:creationId xmlns:a16="http://schemas.microsoft.com/office/drawing/2014/main" id="{00000000-0008-0000-0100-000075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0" name="正方形/長方形 629">
          <a:extLst>
            <a:ext uri="{FF2B5EF4-FFF2-40B4-BE49-F238E27FC236}">
              <a16:creationId xmlns:a16="http://schemas.microsoft.com/office/drawing/2014/main" id="{00000000-0008-0000-0100-000076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1" name="正方形/長方形 630">
          <a:extLst>
            <a:ext uri="{FF2B5EF4-FFF2-40B4-BE49-F238E27FC236}">
              <a16:creationId xmlns:a16="http://schemas.microsoft.com/office/drawing/2014/main" id="{00000000-0008-0000-0100-000077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2" name="正方形/長方形 631">
          <a:extLst>
            <a:ext uri="{FF2B5EF4-FFF2-40B4-BE49-F238E27FC236}">
              <a16:creationId xmlns:a16="http://schemas.microsoft.com/office/drawing/2014/main" id="{00000000-0008-0000-0100-00007802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3" name="正方形/長方形 632">
          <a:extLst>
            <a:ext uri="{FF2B5EF4-FFF2-40B4-BE49-F238E27FC236}">
              <a16:creationId xmlns:a16="http://schemas.microsoft.com/office/drawing/2014/main" id="{00000000-0008-0000-0100-000079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4" name="正方形/長方形 633">
          <a:extLst>
            <a:ext uri="{FF2B5EF4-FFF2-40B4-BE49-F238E27FC236}">
              <a16:creationId xmlns:a16="http://schemas.microsoft.com/office/drawing/2014/main" id="{00000000-0008-0000-0100-00007A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5" name="正方形/長方形 634">
          <a:extLst>
            <a:ext uri="{FF2B5EF4-FFF2-40B4-BE49-F238E27FC236}">
              <a16:creationId xmlns:a16="http://schemas.microsoft.com/office/drawing/2014/main" id="{00000000-0008-0000-0100-00007B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6" name="正方形/長方形 635">
          <a:extLst>
            <a:ext uri="{FF2B5EF4-FFF2-40B4-BE49-F238E27FC236}">
              <a16:creationId xmlns:a16="http://schemas.microsoft.com/office/drawing/2014/main" id="{00000000-0008-0000-0100-00007C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7" name="正方形/長方形 636">
          <a:extLst>
            <a:ext uri="{FF2B5EF4-FFF2-40B4-BE49-F238E27FC236}">
              <a16:creationId xmlns:a16="http://schemas.microsoft.com/office/drawing/2014/main" id="{00000000-0008-0000-0100-00007D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8" name="正方形/長方形 637">
          <a:extLst>
            <a:ext uri="{FF2B5EF4-FFF2-40B4-BE49-F238E27FC236}">
              <a16:creationId xmlns:a16="http://schemas.microsoft.com/office/drawing/2014/main" id="{00000000-0008-0000-0100-00007E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9" name="正方形/長方形 638">
          <a:extLst>
            <a:ext uri="{FF2B5EF4-FFF2-40B4-BE49-F238E27FC236}">
              <a16:creationId xmlns:a16="http://schemas.microsoft.com/office/drawing/2014/main" id="{00000000-0008-0000-0100-00007F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0" name="正方形/長方形 639">
          <a:extLst>
            <a:ext uri="{FF2B5EF4-FFF2-40B4-BE49-F238E27FC236}">
              <a16:creationId xmlns:a16="http://schemas.microsoft.com/office/drawing/2014/main" id="{00000000-0008-0000-0100-00008002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1" name="正方形/長方形 640">
          <a:extLst>
            <a:ext uri="{FF2B5EF4-FFF2-40B4-BE49-F238E27FC236}">
              <a16:creationId xmlns:a16="http://schemas.microsoft.com/office/drawing/2014/main" id="{00000000-0008-0000-0100-000081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2" name="正方形/長方形 641">
          <a:extLst>
            <a:ext uri="{FF2B5EF4-FFF2-40B4-BE49-F238E27FC236}">
              <a16:creationId xmlns:a16="http://schemas.microsoft.com/office/drawing/2014/main" id="{00000000-0008-0000-0100-000082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3" name="正方形/長方形 642">
          <a:extLst>
            <a:ext uri="{FF2B5EF4-FFF2-40B4-BE49-F238E27FC236}">
              <a16:creationId xmlns:a16="http://schemas.microsoft.com/office/drawing/2014/main" id="{00000000-0008-0000-0100-000083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4" name="正方形/長方形 643">
          <a:extLst>
            <a:ext uri="{FF2B5EF4-FFF2-40B4-BE49-F238E27FC236}">
              <a16:creationId xmlns:a16="http://schemas.microsoft.com/office/drawing/2014/main" id="{00000000-0008-0000-0100-000084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5" name="正方形/長方形 644">
          <a:extLst>
            <a:ext uri="{FF2B5EF4-FFF2-40B4-BE49-F238E27FC236}">
              <a16:creationId xmlns:a16="http://schemas.microsoft.com/office/drawing/2014/main" id="{00000000-0008-0000-0100-000085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6" name="正方形/長方形 645">
          <a:extLst>
            <a:ext uri="{FF2B5EF4-FFF2-40B4-BE49-F238E27FC236}">
              <a16:creationId xmlns:a16="http://schemas.microsoft.com/office/drawing/2014/main" id="{00000000-0008-0000-0100-000086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7" name="正方形/長方形 646">
          <a:extLst>
            <a:ext uri="{FF2B5EF4-FFF2-40B4-BE49-F238E27FC236}">
              <a16:creationId xmlns:a16="http://schemas.microsoft.com/office/drawing/2014/main" id="{00000000-0008-0000-0100-000087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8" name="正方形/長方形 647">
          <a:extLst>
            <a:ext uri="{FF2B5EF4-FFF2-40B4-BE49-F238E27FC236}">
              <a16:creationId xmlns:a16="http://schemas.microsoft.com/office/drawing/2014/main" id="{00000000-0008-0000-0100-000088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9" name="テキスト ボックス 648">
          <a:extLst>
            <a:ext uri="{FF2B5EF4-FFF2-40B4-BE49-F238E27FC236}">
              <a16:creationId xmlns:a16="http://schemas.microsoft.com/office/drawing/2014/main" id="{00000000-0008-0000-0100-000089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0" name="直線コネクタ 649">
          <a:extLst>
            <a:ext uri="{FF2B5EF4-FFF2-40B4-BE49-F238E27FC236}">
              <a16:creationId xmlns:a16="http://schemas.microsoft.com/office/drawing/2014/main" id="{00000000-0008-0000-0100-00008A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1" name="テキスト ボックス 650">
          <a:extLst>
            <a:ext uri="{FF2B5EF4-FFF2-40B4-BE49-F238E27FC236}">
              <a16:creationId xmlns:a16="http://schemas.microsoft.com/office/drawing/2014/main" id="{00000000-0008-0000-0100-00008B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2" name="直線コネクタ 651">
          <a:extLst>
            <a:ext uri="{FF2B5EF4-FFF2-40B4-BE49-F238E27FC236}">
              <a16:creationId xmlns:a16="http://schemas.microsoft.com/office/drawing/2014/main" id="{00000000-0008-0000-0100-00008C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3" name="テキスト ボックス 652">
          <a:extLst>
            <a:ext uri="{FF2B5EF4-FFF2-40B4-BE49-F238E27FC236}">
              <a16:creationId xmlns:a16="http://schemas.microsoft.com/office/drawing/2014/main" id="{00000000-0008-0000-0100-00008D02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4" name="直線コネクタ 653">
          <a:extLst>
            <a:ext uri="{FF2B5EF4-FFF2-40B4-BE49-F238E27FC236}">
              <a16:creationId xmlns:a16="http://schemas.microsoft.com/office/drawing/2014/main" id="{00000000-0008-0000-0100-00008E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5" name="テキスト ボックス 654">
          <a:extLst>
            <a:ext uri="{FF2B5EF4-FFF2-40B4-BE49-F238E27FC236}">
              <a16:creationId xmlns:a16="http://schemas.microsoft.com/office/drawing/2014/main" id="{00000000-0008-0000-0100-00008F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6" name="直線コネクタ 655">
          <a:extLst>
            <a:ext uri="{FF2B5EF4-FFF2-40B4-BE49-F238E27FC236}">
              <a16:creationId xmlns:a16="http://schemas.microsoft.com/office/drawing/2014/main" id="{00000000-0008-0000-0100-000090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7" name="テキスト ボックス 656">
          <a:extLst>
            <a:ext uri="{FF2B5EF4-FFF2-40B4-BE49-F238E27FC236}">
              <a16:creationId xmlns:a16="http://schemas.microsoft.com/office/drawing/2014/main" id="{00000000-0008-0000-0100-000091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8" name="直線コネクタ 657">
          <a:extLst>
            <a:ext uri="{FF2B5EF4-FFF2-40B4-BE49-F238E27FC236}">
              <a16:creationId xmlns:a16="http://schemas.microsoft.com/office/drawing/2014/main" id="{00000000-0008-0000-0100-000092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9" name="テキスト ボックス 658">
          <a:extLst>
            <a:ext uri="{FF2B5EF4-FFF2-40B4-BE49-F238E27FC236}">
              <a16:creationId xmlns:a16="http://schemas.microsoft.com/office/drawing/2014/main" id="{00000000-0008-0000-0100-000093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0" name="直線コネクタ 659">
          <a:extLst>
            <a:ext uri="{FF2B5EF4-FFF2-40B4-BE49-F238E27FC236}">
              <a16:creationId xmlns:a16="http://schemas.microsoft.com/office/drawing/2014/main" id="{00000000-0008-0000-0100-000094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61" name="テキスト ボックス 660">
          <a:extLst>
            <a:ext uri="{FF2B5EF4-FFF2-40B4-BE49-F238E27FC236}">
              <a16:creationId xmlns:a16="http://schemas.microsoft.com/office/drawing/2014/main" id="{00000000-0008-0000-0100-000095020000}"/>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2" name="直線コネクタ 661">
          <a:extLst>
            <a:ext uri="{FF2B5EF4-FFF2-40B4-BE49-F238E27FC236}">
              <a16:creationId xmlns:a16="http://schemas.microsoft.com/office/drawing/2014/main" id="{00000000-0008-0000-0100-000096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63" name="テキスト ボックス 662">
          <a:extLst>
            <a:ext uri="{FF2B5EF4-FFF2-40B4-BE49-F238E27FC236}">
              <a16:creationId xmlns:a16="http://schemas.microsoft.com/office/drawing/2014/main" id="{00000000-0008-0000-0100-000097020000}"/>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4" name="【公民館】&#10;有形固定資産減価償却率グラフ枠">
          <a:extLst>
            <a:ext uri="{FF2B5EF4-FFF2-40B4-BE49-F238E27FC236}">
              <a16:creationId xmlns:a16="http://schemas.microsoft.com/office/drawing/2014/main" id="{00000000-0008-0000-0100-000098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99061</xdr:rowOff>
    </xdr:from>
    <xdr:to>
      <xdr:col>85</xdr:col>
      <xdr:colOff>126364</xdr:colOff>
      <xdr:row>108</xdr:row>
      <xdr:rowOff>152400</xdr:rowOff>
    </xdr:to>
    <xdr:cxnSp macro="">
      <xdr:nvCxnSpPr>
        <xdr:cNvPr id="665" name="直線コネクタ 664">
          <a:extLst>
            <a:ext uri="{FF2B5EF4-FFF2-40B4-BE49-F238E27FC236}">
              <a16:creationId xmlns:a16="http://schemas.microsoft.com/office/drawing/2014/main" id="{00000000-0008-0000-0100-000099020000}"/>
            </a:ext>
          </a:extLst>
        </xdr:cNvPr>
        <xdr:cNvCxnSpPr/>
      </xdr:nvCxnSpPr>
      <xdr:spPr>
        <a:xfrm flipV="1">
          <a:off x="16318864" y="17072611"/>
          <a:ext cx="0" cy="1596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666" name="【公民館】&#10;有形固定資産減価償却率最小値テキスト">
          <a:extLst>
            <a:ext uri="{FF2B5EF4-FFF2-40B4-BE49-F238E27FC236}">
              <a16:creationId xmlns:a16="http://schemas.microsoft.com/office/drawing/2014/main" id="{00000000-0008-0000-0100-00009A020000}"/>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67" name="直線コネクタ 666">
          <a:extLst>
            <a:ext uri="{FF2B5EF4-FFF2-40B4-BE49-F238E27FC236}">
              <a16:creationId xmlns:a16="http://schemas.microsoft.com/office/drawing/2014/main" id="{00000000-0008-0000-0100-00009B020000}"/>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45738</xdr:rowOff>
    </xdr:from>
    <xdr:ext cx="405111" cy="259045"/>
    <xdr:sp macro="" textlink="">
      <xdr:nvSpPr>
        <xdr:cNvPr id="668" name="【公民館】&#10;有形固定資産減価償却率最大値テキスト">
          <a:extLst>
            <a:ext uri="{FF2B5EF4-FFF2-40B4-BE49-F238E27FC236}">
              <a16:creationId xmlns:a16="http://schemas.microsoft.com/office/drawing/2014/main" id="{00000000-0008-0000-0100-00009C020000}"/>
            </a:ext>
          </a:extLst>
        </xdr:cNvPr>
        <xdr:cNvSpPr txBox="1"/>
      </xdr:nvSpPr>
      <xdr:spPr>
        <a:xfrm>
          <a:off x="16357600" y="16847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99061</xdr:rowOff>
    </xdr:from>
    <xdr:to>
      <xdr:col>86</xdr:col>
      <xdr:colOff>25400</xdr:colOff>
      <xdr:row>99</xdr:row>
      <xdr:rowOff>99061</xdr:rowOff>
    </xdr:to>
    <xdr:cxnSp macro="">
      <xdr:nvCxnSpPr>
        <xdr:cNvPr id="669" name="直線コネクタ 668">
          <a:extLst>
            <a:ext uri="{FF2B5EF4-FFF2-40B4-BE49-F238E27FC236}">
              <a16:creationId xmlns:a16="http://schemas.microsoft.com/office/drawing/2014/main" id="{00000000-0008-0000-0100-00009D020000}"/>
            </a:ext>
          </a:extLst>
        </xdr:cNvPr>
        <xdr:cNvCxnSpPr/>
      </xdr:nvCxnSpPr>
      <xdr:spPr>
        <a:xfrm>
          <a:off x="16230600" y="17072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33038</xdr:rowOff>
    </xdr:from>
    <xdr:ext cx="405111" cy="259045"/>
    <xdr:sp macro="" textlink="">
      <xdr:nvSpPr>
        <xdr:cNvPr id="670" name="【公民館】&#10;有形固定資産減価償却率平均値テキスト">
          <a:extLst>
            <a:ext uri="{FF2B5EF4-FFF2-40B4-BE49-F238E27FC236}">
              <a16:creationId xmlns:a16="http://schemas.microsoft.com/office/drawing/2014/main" id="{00000000-0008-0000-0100-00009E020000}"/>
            </a:ext>
          </a:extLst>
        </xdr:cNvPr>
        <xdr:cNvSpPr txBox="1"/>
      </xdr:nvSpPr>
      <xdr:spPr>
        <a:xfrm>
          <a:off x="16357600" y="176923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10161</xdr:rowOff>
    </xdr:from>
    <xdr:to>
      <xdr:col>85</xdr:col>
      <xdr:colOff>177800</xdr:colOff>
      <xdr:row>104</xdr:row>
      <xdr:rowOff>111761</xdr:rowOff>
    </xdr:to>
    <xdr:sp macro="" textlink="">
      <xdr:nvSpPr>
        <xdr:cNvPr id="671" name="フローチャート: 判断 670">
          <a:extLst>
            <a:ext uri="{FF2B5EF4-FFF2-40B4-BE49-F238E27FC236}">
              <a16:creationId xmlns:a16="http://schemas.microsoft.com/office/drawing/2014/main" id="{00000000-0008-0000-0100-00009F020000}"/>
            </a:ext>
          </a:extLst>
        </xdr:cNvPr>
        <xdr:cNvSpPr/>
      </xdr:nvSpPr>
      <xdr:spPr>
        <a:xfrm>
          <a:off x="16268700" y="1784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34925</xdr:rowOff>
    </xdr:from>
    <xdr:to>
      <xdr:col>81</xdr:col>
      <xdr:colOff>101600</xdr:colOff>
      <xdr:row>104</xdr:row>
      <xdr:rowOff>136525</xdr:rowOff>
    </xdr:to>
    <xdr:sp macro="" textlink="">
      <xdr:nvSpPr>
        <xdr:cNvPr id="672" name="フローチャート: 判断 671">
          <a:extLst>
            <a:ext uri="{FF2B5EF4-FFF2-40B4-BE49-F238E27FC236}">
              <a16:creationId xmlns:a16="http://schemas.microsoft.com/office/drawing/2014/main" id="{00000000-0008-0000-0100-0000A0020000}"/>
            </a:ext>
          </a:extLst>
        </xdr:cNvPr>
        <xdr:cNvSpPr/>
      </xdr:nvSpPr>
      <xdr:spPr>
        <a:xfrm>
          <a:off x="15430500" y="1786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21589</xdr:rowOff>
    </xdr:from>
    <xdr:to>
      <xdr:col>76</xdr:col>
      <xdr:colOff>165100</xdr:colOff>
      <xdr:row>104</xdr:row>
      <xdr:rowOff>123189</xdr:rowOff>
    </xdr:to>
    <xdr:sp macro="" textlink="">
      <xdr:nvSpPr>
        <xdr:cNvPr id="673" name="フローチャート: 判断 672">
          <a:extLst>
            <a:ext uri="{FF2B5EF4-FFF2-40B4-BE49-F238E27FC236}">
              <a16:creationId xmlns:a16="http://schemas.microsoft.com/office/drawing/2014/main" id="{00000000-0008-0000-0100-0000A1020000}"/>
            </a:ext>
          </a:extLst>
        </xdr:cNvPr>
        <xdr:cNvSpPr/>
      </xdr:nvSpPr>
      <xdr:spPr>
        <a:xfrm>
          <a:off x="14541500" y="17852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19686</xdr:rowOff>
    </xdr:from>
    <xdr:to>
      <xdr:col>72</xdr:col>
      <xdr:colOff>38100</xdr:colOff>
      <xdr:row>104</xdr:row>
      <xdr:rowOff>121286</xdr:rowOff>
    </xdr:to>
    <xdr:sp macro="" textlink="">
      <xdr:nvSpPr>
        <xdr:cNvPr id="674" name="フローチャート: 判断 673">
          <a:extLst>
            <a:ext uri="{FF2B5EF4-FFF2-40B4-BE49-F238E27FC236}">
              <a16:creationId xmlns:a16="http://schemas.microsoft.com/office/drawing/2014/main" id="{00000000-0008-0000-0100-0000A2020000}"/>
            </a:ext>
          </a:extLst>
        </xdr:cNvPr>
        <xdr:cNvSpPr/>
      </xdr:nvSpPr>
      <xdr:spPr>
        <a:xfrm>
          <a:off x="13652500" y="1785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132080</xdr:rowOff>
    </xdr:from>
    <xdr:to>
      <xdr:col>67</xdr:col>
      <xdr:colOff>101600</xdr:colOff>
      <xdr:row>105</xdr:row>
      <xdr:rowOff>62230</xdr:rowOff>
    </xdr:to>
    <xdr:sp macro="" textlink="">
      <xdr:nvSpPr>
        <xdr:cNvPr id="675" name="フローチャート: 判断 674">
          <a:extLst>
            <a:ext uri="{FF2B5EF4-FFF2-40B4-BE49-F238E27FC236}">
              <a16:creationId xmlns:a16="http://schemas.microsoft.com/office/drawing/2014/main" id="{00000000-0008-0000-0100-0000A3020000}"/>
            </a:ext>
          </a:extLst>
        </xdr:cNvPr>
        <xdr:cNvSpPr/>
      </xdr:nvSpPr>
      <xdr:spPr>
        <a:xfrm>
          <a:off x="12763500" y="1796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6" name="テキスト ボックス 675">
          <a:extLst>
            <a:ext uri="{FF2B5EF4-FFF2-40B4-BE49-F238E27FC236}">
              <a16:creationId xmlns:a16="http://schemas.microsoft.com/office/drawing/2014/main" id="{00000000-0008-0000-0100-0000A4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id="{00000000-0008-0000-0100-0000A5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00000000-0008-0000-0100-0000A6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00000000-0008-0000-0100-0000A7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00000000-0008-0000-0100-0000A8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65405</xdr:rowOff>
    </xdr:from>
    <xdr:to>
      <xdr:col>85</xdr:col>
      <xdr:colOff>177800</xdr:colOff>
      <xdr:row>104</xdr:row>
      <xdr:rowOff>167005</xdr:rowOff>
    </xdr:to>
    <xdr:sp macro="" textlink="">
      <xdr:nvSpPr>
        <xdr:cNvPr id="681" name="楕円 680">
          <a:extLst>
            <a:ext uri="{FF2B5EF4-FFF2-40B4-BE49-F238E27FC236}">
              <a16:creationId xmlns:a16="http://schemas.microsoft.com/office/drawing/2014/main" id="{00000000-0008-0000-0100-0000A9020000}"/>
            </a:ext>
          </a:extLst>
        </xdr:cNvPr>
        <xdr:cNvSpPr/>
      </xdr:nvSpPr>
      <xdr:spPr>
        <a:xfrm>
          <a:off x="16268700" y="1789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43832</xdr:rowOff>
    </xdr:from>
    <xdr:ext cx="405111" cy="259045"/>
    <xdr:sp macro="" textlink="">
      <xdr:nvSpPr>
        <xdr:cNvPr id="682" name="【公民館】&#10;有形固定資産減価償却率該当値テキスト">
          <a:extLst>
            <a:ext uri="{FF2B5EF4-FFF2-40B4-BE49-F238E27FC236}">
              <a16:creationId xmlns:a16="http://schemas.microsoft.com/office/drawing/2014/main" id="{00000000-0008-0000-0100-0000AA020000}"/>
            </a:ext>
          </a:extLst>
        </xdr:cNvPr>
        <xdr:cNvSpPr txBox="1"/>
      </xdr:nvSpPr>
      <xdr:spPr>
        <a:xfrm>
          <a:off x="16357600" y="1787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141605</xdr:rowOff>
    </xdr:from>
    <xdr:to>
      <xdr:col>81</xdr:col>
      <xdr:colOff>101600</xdr:colOff>
      <xdr:row>105</xdr:row>
      <xdr:rowOff>71755</xdr:rowOff>
    </xdr:to>
    <xdr:sp macro="" textlink="">
      <xdr:nvSpPr>
        <xdr:cNvPr id="683" name="楕円 682">
          <a:extLst>
            <a:ext uri="{FF2B5EF4-FFF2-40B4-BE49-F238E27FC236}">
              <a16:creationId xmlns:a16="http://schemas.microsoft.com/office/drawing/2014/main" id="{00000000-0008-0000-0100-0000AB020000}"/>
            </a:ext>
          </a:extLst>
        </xdr:cNvPr>
        <xdr:cNvSpPr/>
      </xdr:nvSpPr>
      <xdr:spPr>
        <a:xfrm>
          <a:off x="15430500" y="1797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116205</xdr:rowOff>
    </xdr:from>
    <xdr:to>
      <xdr:col>85</xdr:col>
      <xdr:colOff>127000</xdr:colOff>
      <xdr:row>105</xdr:row>
      <xdr:rowOff>20955</xdr:rowOff>
    </xdr:to>
    <xdr:cxnSp macro="">
      <xdr:nvCxnSpPr>
        <xdr:cNvPr id="684" name="直線コネクタ 683">
          <a:extLst>
            <a:ext uri="{FF2B5EF4-FFF2-40B4-BE49-F238E27FC236}">
              <a16:creationId xmlns:a16="http://schemas.microsoft.com/office/drawing/2014/main" id="{00000000-0008-0000-0100-0000AC020000}"/>
            </a:ext>
          </a:extLst>
        </xdr:cNvPr>
        <xdr:cNvCxnSpPr/>
      </xdr:nvCxnSpPr>
      <xdr:spPr>
        <a:xfrm flipV="1">
          <a:off x="15481300" y="17947005"/>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95886</xdr:rowOff>
    </xdr:from>
    <xdr:to>
      <xdr:col>76</xdr:col>
      <xdr:colOff>165100</xdr:colOff>
      <xdr:row>105</xdr:row>
      <xdr:rowOff>26036</xdr:rowOff>
    </xdr:to>
    <xdr:sp macro="" textlink="">
      <xdr:nvSpPr>
        <xdr:cNvPr id="685" name="楕円 684">
          <a:extLst>
            <a:ext uri="{FF2B5EF4-FFF2-40B4-BE49-F238E27FC236}">
              <a16:creationId xmlns:a16="http://schemas.microsoft.com/office/drawing/2014/main" id="{00000000-0008-0000-0100-0000AD020000}"/>
            </a:ext>
          </a:extLst>
        </xdr:cNvPr>
        <xdr:cNvSpPr/>
      </xdr:nvSpPr>
      <xdr:spPr>
        <a:xfrm>
          <a:off x="14541500" y="1792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146686</xdr:rowOff>
    </xdr:from>
    <xdr:to>
      <xdr:col>81</xdr:col>
      <xdr:colOff>50800</xdr:colOff>
      <xdr:row>105</xdr:row>
      <xdr:rowOff>20955</xdr:rowOff>
    </xdr:to>
    <xdr:cxnSp macro="">
      <xdr:nvCxnSpPr>
        <xdr:cNvPr id="686" name="直線コネクタ 685">
          <a:extLst>
            <a:ext uri="{FF2B5EF4-FFF2-40B4-BE49-F238E27FC236}">
              <a16:creationId xmlns:a16="http://schemas.microsoft.com/office/drawing/2014/main" id="{00000000-0008-0000-0100-0000AE020000}"/>
            </a:ext>
          </a:extLst>
        </xdr:cNvPr>
        <xdr:cNvCxnSpPr/>
      </xdr:nvCxnSpPr>
      <xdr:spPr>
        <a:xfrm>
          <a:off x="14592300" y="17977486"/>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76836</xdr:rowOff>
    </xdr:from>
    <xdr:to>
      <xdr:col>72</xdr:col>
      <xdr:colOff>38100</xdr:colOff>
      <xdr:row>105</xdr:row>
      <xdr:rowOff>6986</xdr:rowOff>
    </xdr:to>
    <xdr:sp macro="" textlink="">
      <xdr:nvSpPr>
        <xdr:cNvPr id="687" name="楕円 686">
          <a:extLst>
            <a:ext uri="{FF2B5EF4-FFF2-40B4-BE49-F238E27FC236}">
              <a16:creationId xmlns:a16="http://schemas.microsoft.com/office/drawing/2014/main" id="{00000000-0008-0000-0100-0000AF020000}"/>
            </a:ext>
          </a:extLst>
        </xdr:cNvPr>
        <xdr:cNvSpPr/>
      </xdr:nvSpPr>
      <xdr:spPr>
        <a:xfrm>
          <a:off x="13652500" y="17907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127636</xdr:rowOff>
    </xdr:from>
    <xdr:to>
      <xdr:col>76</xdr:col>
      <xdr:colOff>114300</xdr:colOff>
      <xdr:row>104</xdr:row>
      <xdr:rowOff>146686</xdr:rowOff>
    </xdr:to>
    <xdr:cxnSp macro="">
      <xdr:nvCxnSpPr>
        <xdr:cNvPr id="688" name="直線コネクタ 687">
          <a:extLst>
            <a:ext uri="{FF2B5EF4-FFF2-40B4-BE49-F238E27FC236}">
              <a16:creationId xmlns:a16="http://schemas.microsoft.com/office/drawing/2014/main" id="{00000000-0008-0000-0100-0000B0020000}"/>
            </a:ext>
          </a:extLst>
        </xdr:cNvPr>
        <xdr:cNvCxnSpPr/>
      </xdr:nvCxnSpPr>
      <xdr:spPr>
        <a:xfrm>
          <a:off x="13703300" y="17958436"/>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164464</xdr:rowOff>
    </xdr:from>
    <xdr:to>
      <xdr:col>67</xdr:col>
      <xdr:colOff>101600</xdr:colOff>
      <xdr:row>104</xdr:row>
      <xdr:rowOff>94614</xdr:rowOff>
    </xdr:to>
    <xdr:sp macro="" textlink="">
      <xdr:nvSpPr>
        <xdr:cNvPr id="689" name="楕円 688">
          <a:extLst>
            <a:ext uri="{FF2B5EF4-FFF2-40B4-BE49-F238E27FC236}">
              <a16:creationId xmlns:a16="http://schemas.microsoft.com/office/drawing/2014/main" id="{00000000-0008-0000-0100-0000B1020000}"/>
            </a:ext>
          </a:extLst>
        </xdr:cNvPr>
        <xdr:cNvSpPr/>
      </xdr:nvSpPr>
      <xdr:spPr>
        <a:xfrm>
          <a:off x="12763500" y="17823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43814</xdr:rowOff>
    </xdr:from>
    <xdr:to>
      <xdr:col>71</xdr:col>
      <xdr:colOff>177800</xdr:colOff>
      <xdr:row>104</xdr:row>
      <xdr:rowOff>127636</xdr:rowOff>
    </xdr:to>
    <xdr:cxnSp macro="">
      <xdr:nvCxnSpPr>
        <xdr:cNvPr id="690" name="直線コネクタ 689">
          <a:extLst>
            <a:ext uri="{FF2B5EF4-FFF2-40B4-BE49-F238E27FC236}">
              <a16:creationId xmlns:a16="http://schemas.microsoft.com/office/drawing/2014/main" id="{00000000-0008-0000-0100-0000B2020000}"/>
            </a:ext>
          </a:extLst>
        </xdr:cNvPr>
        <xdr:cNvCxnSpPr/>
      </xdr:nvCxnSpPr>
      <xdr:spPr>
        <a:xfrm>
          <a:off x="12814300" y="17874614"/>
          <a:ext cx="889000" cy="83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153052</xdr:rowOff>
    </xdr:from>
    <xdr:ext cx="405111" cy="259045"/>
    <xdr:sp macro="" textlink="">
      <xdr:nvSpPr>
        <xdr:cNvPr id="691" name="n_1aveValue【公民館】&#10;有形固定資産減価償却率">
          <a:extLst>
            <a:ext uri="{FF2B5EF4-FFF2-40B4-BE49-F238E27FC236}">
              <a16:creationId xmlns:a16="http://schemas.microsoft.com/office/drawing/2014/main" id="{00000000-0008-0000-0100-0000B3020000}"/>
            </a:ext>
          </a:extLst>
        </xdr:cNvPr>
        <xdr:cNvSpPr txBox="1"/>
      </xdr:nvSpPr>
      <xdr:spPr>
        <a:xfrm>
          <a:off x="15266044" y="1764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139716</xdr:rowOff>
    </xdr:from>
    <xdr:ext cx="405111" cy="259045"/>
    <xdr:sp macro="" textlink="">
      <xdr:nvSpPr>
        <xdr:cNvPr id="692" name="n_2aveValue【公民館】&#10;有形固定資産減価償却率">
          <a:extLst>
            <a:ext uri="{FF2B5EF4-FFF2-40B4-BE49-F238E27FC236}">
              <a16:creationId xmlns:a16="http://schemas.microsoft.com/office/drawing/2014/main" id="{00000000-0008-0000-0100-0000B4020000}"/>
            </a:ext>
          </a:extLst>
        </xdr:cNvPr>
        <xdr:cNvSpPr txBox="1"/>
      </xdr:nvSpPr>
      <xdr:spPr>
        <a:xfrm>
          <a:off x="14389744" y="17627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137813</xdr:rowOff>
    </xdr:from>
    <xdr:ext cx="405111" cy="259045"/>
    <xdr:sp macro="" textlink="">
      <xdr:nvSpPr>
        <xdr:cNvPr id="693" name="n_3aveValue【公民館】&#10;有形固定資産減価償却率">
          <a:extLst>
            <a:ext uri="{FF2B5EF4-FFF2-40B4-BE49-F238E27FC236}">
              <a16:creationId xmlns:a16="http://schemas.microsoft.com/office/drawing/2014/main" id="{00000000-0008-0000-0100-0000B5020000}"/>
            </a:ext>
          </a:extLst>
        </xdr:cNvPr>
        <xdr:cNvSpPr txBox="1"/>
      </xdr:nvSpPr>
      <xdr:spPr>
        <a:xfrm>
          <a:off x="13500744" y="17625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53357</xdr:rowOff>
    </xdr:from>
    <xdr:ext cx="405111" cy="259045"/>
    <xdr:sp macro="" textlink="">
      <xdr:nvSpPr>
        <xdr:cNvPr id="694" name="n_4aveValue【公民館】&#10;有形固定資産減価償却率">
          <a:extLst>
            <a:ext uri="{FF2B5EF4-FFF2-40B4-BE49-F238E27FC236}">
              <a16:creationId xmlns:a16="http://schemas.microsoft.com/office/drawing/2014/main" id="{00000000-0008-0000-0100-0000B6020000}"/>
            </a:ext>
          </a:extLst>
        </xdr:cNvPr>
        <xdr:cNvSpPr txBox="1"/>
      </xdr:nvSpPr>
      <xdr:spPr>
        <a:xfrm>
          <a:off x="12611744" y="1805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62882</xdr:rowOff>
    </xdr:from>
    <xdr:ext cx="405111" cy="259045"/>
    <xdr:sp macro="" textlink="">
      <xdr:nvSpPr>
        <xdr:cNvPr id="695" name="n_1mainValue【公民館】&#10;有形固定資産減価償却率">
          <a:extLst>
            <a:ext uri="{FF2B5EF4-FFF2-40B4-BE49-F238E27FC236}">
              <a16:creationId xmlns:a16="http://schemas.microsoft.com/office/drawing/2014/main" id="{00000000-0008-0000-0100-0000B7020000}"/>
            </a:ext>
          </a:extLst>
        </xdr:cNvPr>
        <xdr:cNvSpPr txBox="1"/>
      </xdr:nvSpPr>
      <xdr:spPr>
        <a:xfrm>
          <a:off x="15266044" y="1806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17163</xdr:rowOff>
    </xdr:from>
    <xdr:ext cx="405111" cy="259045"/>
    <xdr:sp macro="" textlink="">
      <xdr:nvSpPr>
        <xdr:cNvPr id="696" name="n_2mainValue【公民館】&#10;有形固定資産減価償却率">
          <a:extLst>
            <a:ext uri="{FF2B5EF4-FFF2-40B4-BE49-F238E27FC236}">
              <a16:creationId xmlns:a16="http://schemas.microsoft.com/office/drawing/2014/main" id="{00000000-0008-0000-0100-0000B8020000}"/>
            </a:ext>
          </a:extLst>
        </xdr:cNvPr>
        <xdr:cNvSpPr txBox="1"/>
      </xdr:nvSpPr>
      <xdr:spPr>
        <a:xfrm>
          <a:off x="14389744" y="1801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169563</xdr:rowOff>
    </xdr:from>
    <xdr:ext cx="405111" cy="259045"/>
    <xdr:sp macro="" textlink="">
      <xdr:nvSpPr>
        <xdr:cNvPr id="697" name="n_3mainValue【公民館】&#10;有形固定資産減価償却率">
          <a:extLst>
            <a:ext uri="{FF2B5EF4-FFF2-40B4-BE49-F238E27FC236}">
              <a16:creationId xmlns:a16="http://schemas.microsoft.com/office/drawing/2014/main" id="{00000000-0008-0000-0100-0000B9020000}"/>
            </a:ext>
          </a:extLst>
        </xdr:cNvPr>
        <xdr:cNvSpPr txBox="1"/>
      </xdr:nvSpPr>
      <xdr:spPr>
        <a:xfrm>
          <a:off x="13500744" y="18000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111141</xdr:rowOff>
    </xdr:from>
    <xdr:ext cx="405111" cy="259045"/>
    <xdr:sp macro="" textlink="">
      <xdr:nvSpPr>
        <xdr:cNvPr id="698" name="n_4mainValue【公民館】&#10;有形固定資産減価償却率">
          <a:extLst>
            <a:ext uri="{FF2B5EF4-FFF2-40B4-BE49-F238E27FC236}">
              <a16:creationId xmlns:a16="http://schemas.microsoft.com/office/drawing/2014/main" id="{00000000-0008-0000-0100-0000BA020000}"/>
            </a:ext>
          </a:extLst>
        </xdr:cNvPr>
        <xdr:cNvSpPr txBox="1"/>
      </xdr:nvSpPr>
      <xdr:spPr>
        <a:xfrm>
          <a:off x="12611744" y="17599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9" name="正方形/長方形 698">
          <a:extLst>
            <a:ext uri="{FF2B5EF4-FFF2-40B4-BE49-F238E27FC236}">
              <a16:creationId xmlns:a16="http://schemas.microsoft.com/office/drawing/2014/main" id="{00000000-0008-0000-0100-0000BB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0" name="正方形/長方形 699">
          <a:extLst>
            <a:ext uri="{FF2B5EF4-FFF2-40B4-BE49-F238E27FC236}">
              <a16:creationId xmlns:a16="http://schemas.microsoft.com/office/drawing/2014/main" id="{00000000-0008-0000-0100-0000BC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1" name="正方形/長方形 700">
          <a:extLst>
            <a:ext uri="{FF2B5EF4-FFF2-40B4-BE49-F238E27FC236}">
              <a16:creationId xmlns:a16="http://schemas.microsoft.com/office/drawing/2014/main" id="{00000000-0008-0000-0100-0000BD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2" name="正方形/長方形 701">
          <a:extLst>
            <a:ext uri="{FF2B5EF4-FFF2-40B4-BE49-F238E27FC236}">
              <a16:creationId xmlns:a16="http://schemas.microsoft.com/office/drawing/2014/main" id="{00000000-0008-0000-0100-0000BE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3" name="正方形/長方形 702">
          <a:extLst>
            <a:ext uri="{FF2B5EF4-FFF2-40B4-BE49-F238E27FC236}">
              <a16:creationId xmlns:a16="http://schemas.microsoft.com/office/drawing/2014/main" id="{00000000-0008-0000-0100-0000BF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4" name="正方形/長方形 703">
          <a:extLst>
            <a:ext uri="{FF2B5EF4-FFF2-40B4-BE49-F238E27FC236}">
              <a16:creationId xmlns:a16="http://schemas.microsoft.com/office/drawing/2014/main" id="{00000000-0008-0000-0100-0000C0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5" name="正方形/長方形 704">
          <a:extLst>
            <a:ext uri="{FF2B5EF4-FFF2-40B4-BE49-F238E27FC236}">
              <a16:creationId xmlns:a16="http://schemas.microsoft.com/office/drawing/2014/main" id="{00000000-0008-0000-0100-0000C1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6" name="正方形/長方形 705">
          <a:extLst>
            <a:ext uri="{FF2B5EF4-FFF2-40B4-BE49-F238E27FC236}">
              <a16:creationId xmlns:a16="http://schemas.microsoft.com/office/drawing/2014/main" id="{00000000-0008-0000-0100-0000C2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7" name="テキスト ボックス 706">
          <a:extLst>
            <a:ext uri="{FF2B5EF4-FFF2-40B4-BE49-F238E27FC236}">
              <a16:creationId xmlns:a16="http://schemas.microsoft.com/office/drawing/2014/main" id="{00000000-0008-0000-0100-0000C3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8" name="直線コネクタ 707">
          <a:extLst>
            <a:ext uri="{FF2B5EF4-FFF2-40B4-BE49-F238E27FC236}">
              <a16:creationId xmlns:a16="http://schemas.microsoft.com/office/drawing/2014/main" id="{00000000-0008-0000-0100-0000C4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9" name="直線コネクタ 708">
          <a:extLst>
            <a:ext uri="{FF2B5EF4-FFF2-40B4-BE49-F238E27FC236}">
              <a16:creationId xmlns:a16="http://schemas.microsoft.com/office/drawing/2014/main" id="{00000000-0008-0000-0100-0000C5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10" name="テキスト ボックス 709">
          <a:extLst>
            <a:ext uri="{FF2B5EF4-FFF2-40B4-BE49-F238E27FC236}">
              <a16:creationId xmlns:a16="http://schemas.microsoft.com/office/drawing/2014/main" id="{00000000-0008-0000-0100-0000C6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1" name="直線コネクタ 710">
          <a:extLst>
            <a:ext uri="{FF2B5EF4-FFF2-40B4-BE49-F238E27FC236}">
              <a16:creationId xmlns:a16="http://schemas.microsoft.com/office/drawing/2014/main" id="{00000000-0008-0000-0100-0000C7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2" name="テキスト ボックス 711">
          <a:extLst>
            <a:ext uri="{FF2B5EF4-FFF2-40B4-BE49-F238E27FC236}">
              <a16:creationId xmlns:a16="http://schemas.microsoft.com/office/drawing/2014/main" id="{00000000-0008-0000-0100-0000C8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3" name="直線コネクタ 712">
          <a:extLst>
            <a:ext uri="{FF2B5EF4-FFF2-40B4-BE49-F238E27FC236}">
              <a16:creationId xmlns:a16="http://schemas.microsoft.com/office/drawing/2014/main" id="{00000000-0008-0000-0100-0000C9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4" name="テキスト ボックス 713">
          <a:extLst>
            <a:ext uri="{FF2B5EF4-FFF2-40B4-BE49-F238E27FC236}">
              <a16:creationId xmlns:a16="http://schemas.microsoft.com/office/drawing/2014/main" id="{00000000-0008-0000-0100-0000CA02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5" name="直線コネクタ 714">
          <a:extLst>
            <a:ext uri="{FF2B5EF4-FFF2-40B4-BE49-F238E27FC236}">
              <a16:creationId xmlns:a16="http://schemas.microsoft.com/office/drawing/2014/main" id="{00000000-0008-0000-0100-0000CB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6" name="テキスト ボックス 715">
          <a:extLst>
            <a:ext uri="{FF2B5EF4-FFF2-40B4-BE49-F238E27FC236}">
              <a16:creationId xmlns:a16="http://schemas.microsoft.com/office/drawing/2014/main" id="{00000000-0008-0000-0100-0000CC02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7" name="直線コネクタ 716">
          <a:extLst>
            <a:ext uri="{FF2B5EF4-FFF2-40B4-BE49-F238E27FC236}">
              <a16:creationId xmlns:a16="http://schemas.microsoft.com/office/drawing/2014/main" id="{00000000-0008-0000-0100-0000CD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8" name="テキスト ボックス 717">
          <a:extLst>
            <a:ext uri="{FF2B5EF4-FFF2-40B4-BE49-F238E27FC236}">
              <a16:creationId xmlns:a16="http://schemas.microsoft.com/office/drawing/2014/main" id="{00000000-0008-0000-0100-0000CE02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9" name="直線コネクタ 718">
          <a:extLst>
            <a:ext uri="{FF2B5EF4-FFF2-40B4-BE49-F238E27FC236}">
              <a16:creationId xmlns:a16="http://schemas.microsoft.com/office/drawing/2014/main" id="{00000000-0008-0000-0100-0000CF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0" name="テキスト ボックス 719">
          <a:extLst>
            <a:ext uri="{FF2B5EF4-FFF2-40B4-BE49-F238E27FC236}">
              <a16:creationId xmlns:a16="http://schemas.microsoft.com/office/drawing/2014/main" id="{00000000-0008-0000-0100-0000D0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1" name="【公民館】&#10;一人当たり面積グラフ枠">
          <a:extLst>
            <a:ext uri="{FF2B5EF4-FFF2-40B4-BE49-F238E27FC236}">
              <a16:creationId xmlns:a16="http://schemas.microsoft.com/office/drawing/2014/main" id="{00000000-0008-0000-0100-0000D1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100330</xdr:rowOff>
    </xdr:from>
    <xdr:to>
      <xdr:col>116</xdr:col>
      <xdr:colOff>62864</xdr:colOff>
      <xdr:row>108</xdr:row>
      <xdr:rowOff>142239</xdr:rowOff>
    </xdr:to>
    <xdr:cxnSp macro="">
      <xdr:nvCxnSpPr>
        <xdr:cNvPr id="722" name="直線コネクタ 721">
          <a:extLst>
            <a:ext uri="{FF2B5EF4-FFF2-40B4-BE49-F238E27FC236}">
              <a16:creationId xmlns:a16="http://schemas.microsoft.com/office/drawing/2014/main" id="{00000000-0008-0000-0100-0000D2020000}"/>
            </a:ext>
          </a:extLst>
        </xdr:cNvPr>
        <xdr:cNvCxnSpPr/>
      </xdr:nvCxnSpPr>
      <xdr:spPr>
        <a:xfrm flipV="1">
          <a:off x="22160864" y="17245330"/>
          <a:ext cx="0" cy="1413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146066</xdr:rowOff>
    </xdr:from>
    <xdr:ext cx="469744" cy="259045"/>
    <xdr:sp macro="" textlink="">
      <xdr:nvSpPr>
        <xdr:cNvPr id="723" name="【公民館】&#10;一人当たり面積最小値テキスト">
          <a:extLst>
            <a:ext uri="{FF2B5EF4-FFF2-40B4-BE49-F238E27FC236}">
              <a16:creationId xmlns:a16="http://schemas.microsoft.com/office/drawing/2014/main" id="{00000000-0008-0000-0100-0000D3020000}"/>
            </a:ext>
          </a:extLst>
        </xdr:cNvPr>
        <xdr:cNvSpPr txBox="1"/>
      </xdr:nvSpPr>
      <xdr:spPr>
        <a:xfrm>
          <a:off x="22199600" y="18662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142239</xdr:rowOff>
    </xdr:from>
    <xdr:to>
      <xdr:col>116</xdr:col>
      <xdr:colOff>152400</xdr:colOff>
      <xdr:row>108</xdr:row>
      <xdr:rowOff>142239</xdr:rowOff>
    </xdr:to>
    <xdr:cxnSp macro="">
      <xdr:nvCxnSpPr>
        <xdr:cNvPr id="724" name="直線コネクタ 723">
          <a:extLst>
            <a:ext uri="{FF2B5EF4-FFF2-40B4-BE49-F238E27FC236}">
              <a16:creationId xmlns:a16="http://schemas.microsoft.com/office/drawing/2014/main" id="{00000000-0008-0000-0100-0000D4020000}"/>
            </a:ext>
          </a:extLst>
        </xdr:cNvPr>
        <xdr:cNvCxnSpPr/>
      </xdr:nvCxnSpPr>
      <xdr:spPr>
        <a:xfrm>
          <a:off x="22072600" y="1865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47007</xdr:rowOff>
    </xdr:from>
    <xdr:ext cx="469744" cy="259045"/>
    <xdr:sp macro="" textlink="">
      <xdr:nvSpPr>
        <xdr:cNvPr id="725" name="【公民館】&#10;一人当たり面積最大値テキスト">
          <a:extLst>
            <a:ext uri="{FF2B5EF4-FFF2-40B4-BE49-F238E27FC236}">
              <a16:creationId xmlns:a16="http://schemas.microsoft.com/office/drawing/2014/main" id="{00000000-0008-0000-0100-0000D5020000}"/>
            </a:ext>
          </a:extLst>
        </xdr:cNvPr>
        <xdr:cNvSpPr txBox="1"/>
      </xdr:nvSpPr>
      <xdr:spPr>
        <a:xfrm>
          <a:off x="22199600" y="17020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100330</xdr:rowOff>
    </xdr:from>
    <xdr:to>
      <xdr:col>116</xdr:col>
      <xdr:colOff>152400</xdr:colOff>
      <xdr:row>100</xdr:row>
      <xdr:rowOff>100330</xdr:rowOff>
    </xdr:to>
    <xdr:cxnSp macro="">
      <xdr:nvCxnSpPr>
        <xdr:cNvPr id="726" name="直線コネクタ 725">
          <a:extLst>
            <a:ext uri="{FF2B5EF4-FFF2-40B4-BE49-F238E27FC236}">
              <a16:creationId xmlns:a16="http://schemas.microsoft.com/office/drawing/2014/main" id="{00000000-0008-0000-0100-0000D6020000}"/>
            </a:ext>
          </a:extLst>
        </xdr:cNvPr>
        <xdr:cNvCxnSpPr/>
      </xdr:nvCxnSpPr>
      <xdr:spPr>
        <a:xfrm>
          <a:off x="22072600" y="17245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73677</xdr:rowOff>
    </xdr:from>
    <xdr:ext cx="469744" cy="259045"/>
    <xdr:sp macro="" textlink="">
      <xdr:nvSpPr>
        <xdr:cNvPr id="727" name="【公民館】&#10;一人当たり面積平均値テキスト">
          <a:extLst>
            <a:ext uri="{FF2B5EF4-FFF2-40B4-BE49-F238E27FC236}">
              <a16:creationId xmlns:a16="http://schemas.microsoft.com/office/drawing/2014/main" id="{00000000-0008-0000-0100-0000D7020000}"/>
            </a:ext>
          </a:extLst>
        </xdr:cNvPr>
        <xdr:cNvSpPr txBox="1"/>
      </xdr:nvSpPr>
      <xdr:spPr>
        <a:xfrm>
          <a:off x="22199600" y="18247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95250</xdr:rowOff>
    </xdr:from>
    <xdr:to>
      <xdr:col>116</xdr:col>
      <xdr:colOff>114300</xdr:colOff>
      <xdr:row>107</xdr:row>
      <xdr:rowOff>25400</xdr:rowOff>
    </xdr:to>
    <xdr:sp macro="" textlink="">
      <xdr:nvSpPr>
        <xdr:cNvPr id="728" name="フローチャート: 判断 727">
          <a:extLst>
            <a:ext uri="{FF2B5EF4-FFF2-40B4-BE49-F238E27FC236}">
              <a16:creationId xmlns:a16="http://schemas.microsoft.com/office/drawing/2014/main" id="{00000000-0008-0000-0100-0000D8020000}"/>
            </a:ext>
          </a:extLst>
        </xdr:cNvPr>
        <xdr:cNvSpPr/>
      </xdr:nvSpPr>
      <xdr:spPr>
        <a:xfrm>
          <a:off x="22110700" y="18268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106680</xdr:rowOff>
    </xdr:from>
    <xdr:to>
      <xdr:col>112</xdr:col>
      <xdr:colOff>38100</xdr:colOff>
      <xdr:row>107</xdr:row>
      <xdr:rowOff>36830</xdr:rowOff>
    </xdr:to>
    <xdr:sp macro="" textlink="">
      <xdr:nvSpPr>
        <xdr:cNvPr id="729" name="フローチャート: 判断 728">
          <a:extLst>
            <a:ext uri="{FF2B5EF4-FFF2-40B4-BE49-F238E27FC236}">
              <a16:creationId xmlns:a16="http://schemas.microsoft.com/office/drawing/2014/main" id="{00000000-0008-0000-0100-0000D9020000}"/>
            </a:ext>
          </a:extLst>
        </xdr:cNvPr>
        <xdr:cNvSpPr/>
      </xdr:nvSpPr>
      <xdr:spPr>
        <a:xfrm>
          <a:off x="21272500" y="18280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143511</xdr:rowOff>
    </xdr:from>
    <xdr:to>
      <xdr:col>107</xdr:col>
      <xdr:colOff>101600</xdr:colOff>
      <xdr:row>107</xdr:row>
      <xdr:rowOff>73661</xdr:rowOff>
    </xdr:to>
    <xdr:sp macro="" textlink="">
      <xdr:nvSpPr>
        <xdr:cNvPr id="730" name="フローチャート: 判断 729">
          <a:extLst>
            <a:ext uri="{FF2B5EF4-FFF2-40B4-BE49-F238E27FC236}">
              <a16:creationId xmlns:a16="http://schemas.microsoft.com/office/drawing/2014/main" id="{00000000-0008-0000-0100-0000DA020000}"/>
            </a:ext>
          </a:extLst>
        </xdr:cNvPr>
        <xdr:cNvSpPr/>
      </xdr:nvSpPr>
      <xdr:spPr>
        <a:xfrm>
          <a:off x="20383500" y="1831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119380</xdr:rowOff>
    </xdr:from>
    <xdr:to>
      <xdr:col>102</xdr:col>
      <xdr:colOff>165100</xdr:colOff>
      <xdr:row>107</xdr:row>
      <xdr:rowOff>49530</xdr:rowOff>
    </xdr:to>
    <xdr:sp macro="" textlink="">
      <xdr:nvSpPr>
        <xdr:cNvPr id="731" name="フローチャート: 判断 730">
          <a:extLst>
            <a:ext uri="{FF2B5EF4-FFF2-40B4-BE49-F238E27FC236}">
              <a16:creationId xmlns:a16="http://schemas.microsoft.com/office/drawing/2014/main" id="{00000000-0008-0000-0100-0000DB020000}"/>
            </a:ext>
          </a:extLst>
        </xdr:cNvPr>
        <xdr:cNvSpPr/>
      </xdr:nvSpPr>
      <xdr:spPr>
        <a:xfrm>
          <a:off x="19494500" y="1829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109220</xdr:rowOff>
    </xdr:from>
    <xdr:to>
      <xdr:col>98</xdr:col>
      <xdr:colOff>38100</xdr:colOff>
      <xdr:row>107</xdr:row>
      <xdr:rowOff>39370</xdr:rowOff>
    </xdr:to>
    <xdr:sp macro="" textlink="">
      <xdr:nvSpPr>
        <xdr:cNvPr id="732" name="フローチャート: 判断 731">
          <a:extLst>
            <a:ext uri="{FF2B5EF4-FFF2-40B4-BE49-F238E27FC236}">
              <a16:creationId xmlns:a16="http://schemas.microsoft.com/office/drawing/2014/main" id="{00000000-0008-0000-0100-0000DC020000}"/>
            </a:ext>
          </a:extLst>
        </xdr:cNvPr>
        <xdr:cNvSpPr/>
      </xdr:nvSpPr>
      <xdr:spPr>
        <a:xfrm>
          <a:off x="18605500" y="1828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3" name="テキスト ボックス 732">
          <a:extLst>
            <a:ext uri="{FF2B5EF4-FFF2-40B4-BE49-F238E27FC236}">
              <a16:creationId xmlns:a16="http://schemas.microsoft.com/office/drawing/2014/main" id="{00000000-0008-0000-0100-0000DD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4" name="テキスト ボックス 733">
          <a:extLst>
            <a:ext uri="{FF2B5EF4-FFF2-40B4-BE49-F238E27FC236}">
              <a16:creationId xmlns:a16="http://schemas.microsoft.com/office/drawing/2014/main" id="{00000000-0008-0000-0100-0000DE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5" name="テキスト ボックス 734">
          <a:extLst>
            <a:ext uri="{FF2B5EF4-FFF2-40B4-BE49-F238E27FC236}">
              <a16:creationId xmlns:a16="http://schemas.microsoft.com/office/drawing/2014/main" id="{00000000-0008-0000-0100-0000DF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6" name="テキスト ボックス 735">
          <a:extLst>
            <a:ext uri="{FF2B5EF4-FFF2-40B4-BE49-F238E27FC236}">
              <a16:creationId xmlns:a16="http://schemas.microsoft.com/office/drawing/2014/main" id="{00000000-0008-0000-0100-0000E0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00000000-0008-0000-0100-0000E1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100</xdr:row>
      <xdr:rowOff>49530</xdr:rowOff>
    </xdr:from>
    <xdr:to>
      <xdr:col>116</xdr:col>
      <xdr:colOff>114300</xdr:colOff>
      <xdr:row>100</xdr:row>
      <xdr:rowOff>151130</xdr:rowOff>
    </xdr:to>
    <xdr:sp macro="" textlink="">
      <xdr:nvSpPr>
        <xdr:cNvPr id="738" name="楕円 737">
          <a:extLst>
            <a:ext uri="{FF2B5EF4-FFF2-40B4-BE49-F238E27FC236}">
              <a16:creationId xmlns:a16="http://schemas.microsoft.com/office/drawing/2014/main" id="{00000000-0008-0000-0100-0000E2020000}"/>
            </a:ext>
          </a:extLst>
        </xdr:cNvPr>
        <xdr:cNvSpPr/>
      </xdr:nvSpPr>
      <xdr:spPr>
        <a:xfrm>
          <a:off x="22110700" y="1719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100</xdr:row>
      <xdr:rowOff>2557</xdr:rowOff>
    </xdr:from>
    <xdr:ext cx="469744" cy="259045"/>
    <xdr:sp macro="" textlink="">
      <xdr:nvSpPr>
        <xdr:cNvPr id="739" name="【公民館】&#10;一人当たり面積該当値テキスト">
          <a:extLst>
            <a:ext uri="{FF2B5EF4-FFF2-40B4-BE49-F238E27FC236}">
              <a16:creationId xmlns:a16="http://schemas.microsoft.com/office/drawing/2014/main" id="{00000000-0008-0000-0100-0000E3020000}"/>
            </a:ext>
          </a:extLst>
        </xdr:cNvPr>
        <xdr:cNvSpPr txBox="1"/>
      </xdr:nvSpPr>
      <xdr:spPr>
        <a:xfrm>
          <a:off x="22199600" y="1714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100</xdr:row>
      <xdr:rowOff>64770</xdr:rowOff>
    </xdr:from>
    <xdr:to>
      <xdr:col>112</xdr:col>
      <xdr:colOff>38100</xdr:colOff>
      <xdr:row>100</xdr:row>
      <xdr:rowOff>166370</xdr:rowOff>
    </xdr:to>
    <xdr:sp macro="" textlink="">
      <xdr:nvSpPr>
        <xdr:cNvPr id="740" name="楕円 739">
          <a:extLst>
            <a:ext uri="{FF2B5EF4-FFF2-40B4-BE49-F238E27FC236}">
              <a16:creationId xmlns:a16="http://schemas.microsoft.com/office/drawing/2014/main" id="{00000000-0008-0000-0100-0000E4020000}"/>
            </a:ext>
          </a:extLst>
        </xdr:cNvPr>
        <xdr:cNvSpPr/>
      </xdr:nvSpPr>
      <xdr:spPr>
        <a:xfrm>
          <a:off x="21272500" y="1720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100</xdr:row>
      <xdr:rowOff>100330</xdr:rowOff>
    </xdr:from>
    <xdr:to>
      <xdr:col>116</xdr:col>
      <xdr:colOff>63500</xdr:colOff>
      <xdr:row>100</xdr:row>
      <xdr:rowOff>115570</xdr:rowOff>
    </xdr:to>
    <xdr:cxnSp macro="">
      <xdr:nvCxnSpPr>
        <xdr:cNvPr id="741" name="直線コネクタ 740">
          <a:extLst>
            <a:ext uri="{FF2B5EF4-FFF2-40B4-BE49-F238E27FC236}">
              <a16:creationId xmlns:a16="http://schemas.microsoft.com/office/drawing/2014/main" id="{00000000-0008-0000-0100-0000E5020000}"/>
            </a:ext>
          </a:extLst>
        </xdr:cNvPr>
        <xdr:cNvCxnSpPr/>
      </xdr:nvCxnSpPr>
      <xdr:spPr>
        <a:xfrm flipV="1">
          <a:off x="21323300" y="1724533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100</xdr:row>
      <xdr:rowOff>58420</xdr:rowOff>
    </xdr:from>
    <xdr:to>
      <xdr:col>107</xdr:col>
      <xdr:colOff>101600</xdr:colOff>
      <xdr:row>100</xdr:row>
      <xdr:rowOff>160020</xdr:rowOff>
    </xdr:to>
    <xdr:sp macro="" textlink="">
      <xdr:nvSpPr>
        <xdr:cNvPr id="742" name="楕円 741">
          <a:extLst>
            <a:ext uri="{FF2B5EF4-FFF2-40B4-BE49-F238E27FC236}">
              <a16:creationId xmlns:a16="http://schemas.microsoft.com/office/drawing/2014/main" id="{00000000-0008-0000-0100-0000E6020000}"/>
            </a:ext>
          </a:extLst>
        </xdr:cNvPr>
        <xdr:cNvSpPr/>
      </xdr:nvSpPr>
      <xdr:spPr>
        <a:xfrm>
          <a:off x="20383500" y="1720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100</xdr:row>
      <xdr:rowOff>109220</xdr:rowOff>
    </xdr:from>
    <xdr:to>
      <xdr:col>111</xdr:col>
      <xdr:colOff>177800</xdr:colOff>
      <xdr:row>100</xdr:row>
      <xdr:rowOff>115570</xdr:rowOff>
    </xdr:to>
    <xdr:cxnSp macro="">
      <xdr:nvCxnSpPr>
        <xdr:cNvPr id="743" name="直線コネクタ 742">
          <a:extLst>
            <a:ext uri="{FF2B5EF4-FFF2-40B4-BE49-F238E27FC236}">
              <a16:creationId xmlns:a16="http://schemas.microsoft.com/office/drawing/2014/main" id="{00000000-0008-0000-0100-0000E7020000}"/>
            </a:ext>
          </a:extLst>
        </xdr:cNvPr>
        <xdr:cNvCxnSpPr/>
      </xdr:nvCxnSpPr>
      <xdr:spPr>
        <a:xfrm>
          <a:off x="20434300" y="17254220"/>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100</xdr:row>
      <xdr:rowOff>49530</xdr:rowOff>
    </xdr:from>
    <xdr:to>
      <xdr:col>102</xdr:col>
      <xdr:colOff>165100</xdr:colOff>
      <xdr:row>100</xdr:row>
      <xdr:rowOff>151130</xdr:rowOff>
    </xdr:to>
    <xdr:sp macro="" textlink="">
      <xdr:nvSpPr>
        <xdr:cNvPr id="744" name="楕円 743">
          <a:extLst>
            <a:ext uri="{FF2B5EF4-FFF2-40B4-BE49-F238E27FC236}">
              <a16:creationId xmlns:a16="http://schemas.microsoft.com/office/drawing/2014/main" id="{00000000-0008-0000-0100-0000E8020000}"/>
            </a:ext>
          </a:extLst>
        </xdr:cNvPr>
        <xdr:cNvSpPr/>
      </xdr:nvSpPr>
      <xdr:spPr>
        <a:xfrm>
          <a:off x="19494500" y="1719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100</xdr:row>
      <xdr:rowOff>100330</xdr:rowOff>
    </xdr:from>
    <xdr:to>
      <xdr:col>107</xdr:col>
      <xdr:colOff>50800</xdr:colOff>
      <xdr:row>100</xdr:row>
      <xdr:rowOff>109220</xdr:rowOff>
    </xdr:to>
    <xdr:cxnSp macro="">
      <xdr:nvCxnSpPr>
        <xdr:cNvPr id="745" name="直線コネクタ 744">
          <a:extLst>
            <a:ext uri="{FF2B5EF4-FFF2-40B4-BE49-F238E27FC236}">
              <a16:creationId xmlns:a16="http://schemas.microsoft.com/office/drawing/2014/main" id="{00000000-0008-0000-0100-0000E9020000}"/>
            </a:ext>
          </a:extLst>
        </xdr:cNvPr>
        <xdr:cNvCxnSpPr/>
      </xdr:nvCxnSpPr>
      <xdr:spPr>
        <a:xfrm>
          <a:off x="19545300" y="17245330"/>
          <a:ext cx="88900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101</xdr:row>
      <xdr:rowOff>35561</xdr:rowOff>
    </xdr:from>
    <xdr:to>
      <xdr:col>98</xdr:col>
      <xdr:colOff>38100</xdr:colOff>
      <xdr:row>101</xdr:row>
      <xdr:rowOff>137161</xdr:rowOff>
    </xdr:to>
    <xdr:sp macro="" textlink="">
      <xdr:nvSpPr>
        <xdr:cNvPr id="746" name="楕円 745">
          <a:extLst>
            <a:ext uri="{FF2B5EF4-FFF2-40B4-BE49-F238E27FC236}">
              <a16:creationId xmlns:a16="http://schemas.microsoft.com/office/drawing/2014/main" id="{00000000-0008-0000-0100-0000EA020000}"/>
            </a:ext>
          </a:extLst>
        </xdr:cNvPr>
        <xdr:cNvSpPr/>
      </xdr:nvSpPr>
      <xdr:spPr>
        <a:xfrm>
          <a:off x="18605500" y="17352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100</xdr:row>
      <xdr:rowOff>100330</xdr:rowOff>
    </xdr:from>
    <xdr:to>
      <xdr:col>102</xdr:col>
      <xdr:colOff>114300</xdr:colOff>
      <xdr:row>101</xdr:row>
      <xdr:rowOff>86361</xdr:rowOff>
    </xdr:to>
    <xdr:cxnSp macro="">
      <xdr:nvCxnSpPr>
        <xdr:cNvPr id="747" name="直線コネクタ 746">
          <a:extLst>
            <a:ext uri="{FF2B5EF4-FFF2-40B4-BE49-F238E27FC236}">
              <a16:creationId xmlns:a16="http://schemas.microsoft.com/office/drawing/2014/main" id="{00000000-0008-0000-0100-0000EB020000}"/>
            </a:ext>
          </a:extLst>
        </xdr:cNvPr>
        <xdr:cNvCxnSpPr/>
      </xdr:nvCxnSpPr>
      <xdr:spPr>
        <a:xfrm flipV="1">
          <a:off x="18656300" y="17245330"/>
          <a:ext cx="889000" cy="157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27957</xdr:rowOff>
    </xdr:from>
    <xdr:ext cx="469744" cy="259045"/>
    <xdr:sp macro="" textlink="">
      <xdr:nvSpPr>
        <xdr:cNvPr id="748" name="n_1aveValue【公民館】&#10;一人当たり面積">
          <a:extLst>
            <a:ext uri="{FF2B5EF4-FFF2-40B4-BE49-F238E27FC236}">
              <a16:creationId xmlns:a16="http://schemas.microsoft.com/office/drawing/2014/main" id="{00000000-0008-0000-0100-0000EC020000}"/>
            </a:ext>
          </a:extLst>
        </xdr:cNvPr>
        <xdr:cNvSpPr txBox="1"/>
      </xdr:nvSpPr>
      <xdr:spPr>
        <a:xfrm>
          <a:off x="21075727" y="1837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64788</xdr:rowOff>
    </xdr:from>
    <xdr:ext cx="469744" cy="259045"/>
    <xdr:sp macro="" textlink="">
      <xdr:nvSpPr>
        <xdr:cNvPr id="749" name="n_2aveValue【公民館】&#10;一人当たり面積">
          <a:extLst>
            <a:ext uri="{FF2B5EF4-FFF2-40B4-BE49-F238E27FC236}">
              <a16:creationId xmlns:a16="http://schemas.microsoft.com/office/drawing/2014/main" id="{00000000-0008-0000-0100-0000ED020000}"/>
            </a:ext>
          </a:extLst>
        </xdr:cNvPr>
        <xdr:cNvSpPr txBox="1"/>
      </xdr:nvSpPr>
      <xdr:spPr>
        <a:xfrm>
          <a:off x="20199427" y="1840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40657</xdr:rowOff>
    </xdr:from>
    <xdr:ext cx="469744" cy="259045"/>
    <xdr:sp macro="" textlink="">
      <xdr:nvSpPr>
        <xdr:cNvPr id="750" name="n_3aveValue【公民館】&#10;一人当たり面積">
          <a:extLst>
            <a:ext uri="{FF2B5EF4-FFF2-40B4-BE49-F238E27FC236}">
              <a16:creationId xmlns:a16="http://schemas.microsoft.com/office/drawing/2014/main" id="{00000000-0008-0000-0100-0000EE020000}"/>
            </a:ext>
          </a:extLst>
        </xdr:cNvPr>
        <xdr:cNvSpPr txBox="1"/>
      </xdr:nvSpPr>
      <xdr:spPr>
        <a:xfrm>
          <a:off x="19310427" y="18385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30497</xdr:rowOff>
    </xdr:from>
    <xdr:ext cx="469744" cy="259045"/>
    <xdr:sp macro="" textlink="">
      <xdr:nvSpPr>
        <xdr:cNvPr id="751" name="n_4aveValue【公民館】&#10;一人当たり面積">
          <a:extLst>
            <a:ext uri="{FF2B5EF4-FFF2-40B4-BE49-F238E27FC236}">
              <a16:creationId xmlns:a16="http://schemas.microsoft.com/office/drawing/2014/main" id="{00000000-0008-0000-0100-0000EF020000}"/>
            </a:ext>
          </a:extLst>
        </xdr:cNvPr>
        <xdr:cNvSpPr txBox="1"/>
      </xdr:nvSpPr>
      <xdr:spPr>
        <a:xfrm>
          <a:off x="18421427" y="1837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99</xdr:row>
      <xdr:rowOff>11447</xdr:rowOff>
    </xdr:from>
    <xdr:ext cx="469744" cy="259045"/>
    <xdr:sp macro="" textlink="">
      <xdr:nvSpPr>
        <xdr:cNvPr id="752" name="n_1mainValue【公民館】&#10;一人当たり面積">
          <a:extLst>
            <a:ext uri="{FF2B5EF4-FFF2-40B4-BE49-F238E27FC236}">
              <a16:creationId xmlns:a16="http://schemas.microsoft.com/office/drawing/2014/main" id="{00000000-0008-0000-0100-0000F0020000}"/>
            </a:ext>
          </a:extLst>
        </xdr:cNvPr>
        <xdr:cNvSpPr txBox="1"/>
      </xdr:nvSpPr>
      <xdr:spPr>
        <a:xfrm>
          <a:off x="21075727" y="16984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99</xdr:row>
      <xdr:rowOff>5097</xdr:rowOff>
    </xdr:from>
    <xdr:ext cx="469744" cy="259045"/>
    <xdr:sp macro="" textlink="">
      <xdr:nvSpPr>
        <xdr:cNvPr id="753" name="n_2mainValue【公民館】&#10;一人当たり面積">
          <a:extLst>
            <a:ext uri="{FF2B5EF4-FFF2-40B4-BE49-F238E27FC236}">
              <a16:creationId xmlns:a16="http://schemas.microsoft.com/office/drawing/2014/main" id="{00000000-0008-0000-0100-0000F1020000}"/>
            </a:ext>
          </a:extLst>
        </xdr:cNvPr>
        <xdr:cNvSpPr txBox="1"/>
      </xdr:nvSpPr>
      <xdr:spPr>
        <a:xfrm>
          <a:off x="20199427" y="16978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98</xdr:row>
      <xdr:rowOff>167657</xdr:rowOff>
    </xdr:from>
    <xdr:ext cx="469744" cy="259045"/>
    <xdr:sp macro="" textlink="">
      <xdr:nvSpPr>
        <xdr:cNvPr id="754" name="n_3mainValue【公民館】&#10;一人当たり面積">
          <a:extLst>
            <a:ext uri="{FF2B5EF4-FFF2-40B4-BE49-F238E27FC236}">
              <a16:creationId xmlns:a16="http://schemas.microsoft.com/office/drawing/2014/main" id="{00000000-0008-0000-0100-0000F2020000}"/>
            </a:ext>
          </a:extLst>
        </xdr:cNvPr>
        <xdr:cNvSpPr txBox="1"/>
      </xdr:nvSpPr>
      <xdr:spPr>
        <a:xfrm>
          <a:off x="19310427" y="16969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99</xdr:row>
      <xdr:rowOff>153688</xdr:rowOff>
    </xdr:from>
    <xdr:ext cx="469744" cy="259045"/>
    <xdr:sp macro="" textlink="">
      <xdr:nvSpPr>
        <xdr:cNvPr id="755" name="n_4mainValue【公民館】&#10;一人当たり面積">
          <a:extLst>
            <a:ext uri="{FF2B5EF4-FFF2-40B4-BE49-F238E27FC236}">
              <a16:creationId xmlns:a16="http://schemas.microsoft.com/office/drawing/2014/main" id="{00000000-0008-0000-0100-0000F3020000}"/>
            </a:ext>
          </a:extLst>
        </xdr:cNvPr>
        <xdr:cNvSpPr txBox="1"/>
      </xdr:nvSpPr>
      <xdr:spPr>
        <a:xfrm>
          <a:off x="18421427" y="17127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6" name="正方形/長方形 755">
          <a:extLst>
            <a:ext uri="{FF2B5EF4-FFF2-40B4-BE49-F238E27FC236}">
              <a16:creationId xmlns:a16="http://schemas.microsoft.com/office/drawing/2014/main" id="{00000000-0008-0000-0100-0000F4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7" name="正方形/長方形 756">
          <a:extLst>
            <a:ext uri="{FF2B5EF4-FFF2-40B4-BE49-F238E27FC236}">
              <a16:creationId xmlns:a16="http://schemas.microsoft.com/office/drawing/2014/main" id="{00000000-0008-0000-0100-0000F5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8" name="テキスト ボックス 757">
          <a:extLst>
            <a:ext uri="{FF2B5EF4-FFF2-40B4-BE49-F238E27FC236}">
              <a16:creationId xmlns:a16="http://schemas.microsoft.com/office/drawing/2014/main" id="{00000000-0008-0000-0100-0000F6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公営住宅の有形固定資産減価償却率が平成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年度と比較して</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減少しているが、令和元年度に新規の公営住宅が完成したことが要因である。公営住宅の増加に伴い、一人当たり面積も微増している。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公民館の有形固定資産減価償却率が平成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年度と比較して</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減少しているが、令和元年度に並里地区公民館の講堂屋根改修工事を行ったことが要因であると考えられる。しかし、町内の公民館は建築から</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以上経過した施設が多く、全国平均・沖縄県平均を上回っている。各施設の定期的な保守点検や老朽化対策を行いつつ、修繕費用等の確保に努めていく。また、公民館の一人当たり面積が全国平均を上回っているのは、各地区の公民館に学習等供用施設が併設されているためで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沖縄県金武町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11,455
11,352
37.84
10,868,646
10,550,680
243,940
3,703,034
3,612,586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2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2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2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2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2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2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2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2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2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2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2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2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2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2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2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2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2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117022</xdr:rowOff>
    </xdr:from>
    <xdr:to>
      <xdr:col>24</xdr:col>
      <xdr:colOff>62865</xdr:colOff>
      <xdr:row>41</xdr:row>
      <xdr:rowOff>77833</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flipV="1">
          <a:off x="4634865" y="5774872"/>
          <a:ext cx="0" cy="1332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81660</xdr:rowOff>
    </xdr:from>
    <xdr:ext cx="405111" cy="259045"/>
    <xdr:sp macro="" textlink="">
      <xdr:nvSpPr>
        <xdr:cNvPr id="59" name="【図書館】&#10;有形固定資産減価償却率最小値テキスト">
          <a:extLst>
            <a:ext uri="{FF2B5EF4-FFF2-40B4-BE49-F238E27FC236}">
              <a16:creationId xmlns:a16="http://schemas.microsoft.com/office/drawing/2014/main" id="{00000000-0008-0000-0200-00003B000000}"/>
            </a:ext>
          </a:extLst>
        </xdr:cNvPr>
        <xdr:cNvSpPr txBox="1"/>
      </xdr:nvSpPr>
      <xdr:spPr>
        <a:xfrm>
          <a:off x="4673600" y="71111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77833</xdr:rowOff>
    </xdr:from>
    <xdr:to>
      <xdr:col>24</xdr:col>
      <xdr:colOff>152400</xdr:colOff>
      <xdr:row>41</xdr:row>
      <xdr:rowOff>77833</xdr:rowOff>
    </xdr:to>
    <xdr:cxnSp macro="">
      <xdr:nvCxnSpPr>
        <xdr:cNvPr id="60" name="直線コネクタ 59">
          <a:extLst>
            <a:ext uri="{FF2B5EF4-FFF2-40B4-BE49-F238E27FC236}">
              <a16:creationId xmlns:a16="http://schemas.microsoft.com/office/drawing/2014/main" id="{00000000-0008-0000-0200-00003C000000}"/>
            </a:ext>
          </a:extLst>
        </xdr:cNvPr>
        <xdr:cNvCxnSpPr/>
      </xdr:nvCxnSpPr>
      <xdr:spPr>
        <a:xfrm>
          <a:off x="4546600" y="7107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63699</xdr:rowOff>
    </xdr:from>
    <xdr:ext cx="340478" cy="259045"/>
    <xdr:sp macro="" textlink="">
      <xdr:nvSpPr>
        <xdr:cNvPr id="61" name="【図書館】&#10;有形固定資産減価償却率最大値テキスト">
          <a:extLst>
            <a:ext uri="{FF2B5EF4-FFF2-40B4-BE49-F238E27FC236}">
              <a16:creationId xmlns:a16="http://schemas.microsoft.com/office/drawing/2014/main" id="{00000000-0008-0000-0200-00003D000000}"/>
            </a:ext>
          </a:extLst>
        </xdr:cNvPr>
        <xdr:cNvSpPr txBox="1"/>
      </xdr:nvSpPr>
      <xdr:spPr>
        <a:xfrm>
          <a:off x="4673600" y="55500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117022</xdr:rowOff>
    </xdr:from>
    <xdr:to>
      <xdr:col>24</xdr:col>
      <xdr:colOff>152400</xdr:colOff>
      <xdr:row>33</xdr:row>
      <xdr:rowOff>117022</xdr:rowOff>
    </xdr:to>
    <xdr:cxnSp macro="">
      <xdr:nvCxnSpPr>
        <xdr:cNvPr id="62" name="直線コネクタ 61">
          <a:extLst>
            <a:ext uri="{FF2B5EF4-FFF2-40B4-BE49-F238E27FC236}">
              <a16:creationId xmlns:a16="http://schemas.microsoft.com/office/drawing/2014/main" id="{00000000-0008-0000-0200-00003E000000}"/>
            </a:ext>
          </a:extLst>
        </xdr:cNvPr>
        <xdr:cNvCxnSpPr/>
      </xdr:nvCxnSpPr>
      <xdr:spPr>
        <a:xfrm>
          <a:off x="4546600" y="577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165480</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200-00003F000000}"/>
            </a:ext>
          </a:extLst>
        </xdr:cNvPr>
        <xdr:cNvSpPr txBox="1"/>
      </xdr:nvSpPr>
      <xdr:spPr>
        <a:xfrm>
          <a:off x="4673600" y="63376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15603</xdr:rowOff>
    </xdr:from>
    <xdr:to>
      <xdr:col>24</xdr:col>
      <xdr:colOff>114300</xdr:colOff>
      <xdr:row>37</xdr:row>
      <xdr:rowOff>117203</xdr:rowOff>
    </xdr:to>
    <xdr:sp macro="" textlink="">
      <xdr:nvSpPr>
        <xdr:cNvPr id="64" name="フローチャート: 判断 63">
          <a:extLst>
            <a:ext uri="{FF2B5EF4-FFF2-40B4-BE49-F238E27FC236}">
              <a16:creationId xmlns:a16="http://schemas.microsoft.com/office/drawing/2014/main" id="{00000000-0008-0000-0200-000040000000}"/>
            </a:ext>
          </a:extLst>
        </xdr:cNvPr>
        <xdr:cNvSpPr/>
      </xdr:nvSpPr>
      <xdr:spPr>
        <a:xfrm>
          <a:off x="45847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2540</xdr:rowOff>
    </xdr:from>
    <xdr:to>
      <xdr:col>20</xdr:col>
      <xdr:colOff>38100</xdr:colOff>
      <xdr:row>37</xdr:row>
      <xdr:rowOff>104140</xdr:rowOff>
    </xdr:to>
    <xdr:sp macro="" textlink="">
      <xdr:nvSpPr>
        <xdr:cNvPr id="65" name="フローチャート: 判断 64">
          <a:extLst>
            <a:ext uri="{FF2B5EF4-FFF2-40B4-BE49-F238E27FC236}">
              <a16:creationId xmlns:a16="http://schemas.microsoft.com/office/drawing/2014/main" id="{00000000-0008-0000-0200-000041000000}"/>
            </a:ext>
          </a:extLst>
        </xdr:cNvPr>
        <xdr:cNvSpPr/>
      </xdr:nvSpPr>
      <xdr:spPr>
        <a:xfrm>
          <a:off x="37465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142966</xdr:rowOff>
    </xdr:from>
    <xdr:to>
      <xdr:col>15</xdr:col>
      <xdr:colOff>101600</xdr:colOff>
      <xdr:row>37</xdr:row>
      <xdr:rowOff>73116</xdr:rowOff>
    </xdr:to>
    <xdr:sp macro="" textlink="">
      <xdr:nvSpPr>
        <xdr:cNvPr id="66" name="フローチャート: 判断 65">
          <a:extLst>
            <a:ext uri="{FF2B5EF4-FFF2-40B4-BE49-F238E27FC236}">
              <a16:creationId xmlns:a16="http://schemas.microsoft.com/office/drawing/2014/main" id="{00000000-0008-0000-0200-000042000000}"/>
            </a:ext>
          </a:extLst>
        </xdr:cNvPr>
        <xdr:cNvSpPr/>
      </xdr:nvSpPr>
      <xdr:spPr>
        <a:xfrm>
          <a:off x="2857500" y="631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156028</xdr:rowOff>
    </xdr:from>
    <xdr:to>
      <xdr:col>10</xdr:col>
      <xdr:colOff>165100</xdr:colOff>
      <xdr:row>37</xdr:row>
      <xdr:rowOff>86178</xdr:rowOff>
    </xdr:to>
    <xdr:sp macro="" textlink="">
      <xdr:nvSpPr>
        <xdr:cNvPr id="67" name="フローチャート: 判断 66">
          <a:extLst>
            <a:ext uri="{FF2B5EF4-FFF2-40B4-BE49-F238E27FC236}">
              <a16:creationId xmlns:a16="http://schemas.microsoft.com/office/drawing/2014/main" id="{00000000-0008-0000-0200-000043000000}"/>
            </a:ext>
          </a:extLst>
        </xdr:cNvPr>
        <xdr:cNvSpPr/>
      </xdr:nvSpPr>
      <xdr:spPr>
        <a:xfrm>
          <a:off x="1968500" y="6328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15603</xdr:rowOff>
    </xdr:from>
    <xdr:to>
      <xdr:col>6</xdr:col>
      <xdr:colOff>38100</xdr:colOff>
      <xdr:row>37</xdr:row>
      <xdr:rowOff>117203</xdr:rowOff>
    </xdr:to>
    <xdr:sp macro="" textlink="">
      <xdr:nvSpPr>
        <xdr:cNvPr id="68" name="フローチャート: 判断 67">
          <a:extLst>
            <a:ext uri="{FF2B5EF4-FFF2-40B4-BE49-F238E27FC236}">
              <a16:creationId xmlns:a16="http://schemas.microsoft.com/office/drawing/2014/main" id="{00000000-0008-0000-0200-000044000000}"/>
            </a:ext>
          </a:extLst>
        </xdr:cNvPr>
        <xdr:cNvSpPr/>
      </xdr:nvSpPr>
      <xdr:spPr>
        <a:xfrm>
          <a:off x="1079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2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2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2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90714</xdr:rowOff>
    </xdr:from>
    <xdr:to>
      <xdr:col>24</xdr:col>
      <xdr:colOff>114300</xdr:colOff>
      <xdr:row>37</xdr:row>
      <xdr:rowOff>20864</xdr:rowOff>
    </xdr:to>
    <xdr:sp macro="" textlink="">
      <xdr:nvSpPr>
        <xdr:cNvPr id="74" name="楕円 73">
          <a:extLst>
            <a:ext uri="{FF2B5EF4-FFF2-40B4-BE49-F238E27FC236}">
              <a16:creationId xmlns:a16="http://schemas.microsoft.com/office/drawing/2014/main" id="{00000000-0008-0000-0200-00004A000000}"/>
            </a:ext>
          </a:extLst>
        </xdr:cNvPr>
        <xdr:cNvSpPr/>
      </xdr:nvSpPr>
      <xdr:spPr>
        <a:xfrm>
          <a:off x="4584700" y="626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113591</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200-00004B000000}"/>
            </a:ext>
          </a:extLst>
        </xdr:cNvPr>
        <xdr:cNvSpPr txBox="1"/>
      </xdr:nvSpPr>
      <xdr:spPr>
        <a:xfrm>
          <a:off x="4673600" y="6114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58057</xdr:rowOff>
    </xdr:from>
    <xdr:to>
      <xdr:col>20</xdr:col>
      <xdr:colOff>38100</xdr:colOff>
      <xdr:row>36</xdr:row>
      <xdr:rowOff>159657</xdr:rowOff>
    </xdr:to>
    <xdr:sp macro="" textlink="">
      <xdr:nvSpPr>
        <xdr:cNvPr id="76" name="楕円 75">
          <a:extLst>
            <a:ext uri="{FF2B5EF4-FFF2-40B4-BE49-F238E27FC236}">
              <a16:creationId xmlns:a16="http://schemas.microsoft.com/office/drawing/2014/main" id="{00000000-0008-0000-0200-00004C000000}"/>
            </a:ext>
          </a:extLst>
        </xdr:cNvPr>
        <xdr:cNvSpPr/>
      </xdr:nvSpPr>
      <xdr:spPr>
        <a:xfrm>
          <a:off x="3746500" y="623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108857</xdr:rowOff>
    </xdr:from>
    <xdr:to>
      <xdr:col>24</xdr:col>
      <xdr:colOff>63500</xdr:colOff>
      <xdr:row>36</xdr:row>
      <xdr:rowOff>141514</xdr:rowOff>
    </xdr:to>
    <xdr:cxnSp macro="">
      <xdr:nvCxnSpPr>
        <xdr:cNvPr id="77" name="直線コネクタ 76">
          <a:extLst>
            <a:ext uri="{FF2B5EF4-FFF2-40B4-BE49-F238E27FC236}">
              <a16:creationId xmlns:a16="http://schemas.microsoft.com/office/drawing/2014/main" id="{00000000-0008-0000-0200-00004D000000}"/>
            </a:ext>
          </a:extLst>
        </xdr:cNvPr>
        <xdr:cNvCxnSpPr/>
      </xdr:nvCxnSpPr>
      <xdr:spPr>
        <a:xfrm>
          <a:off x="3797300" y="628105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25400</xdr:rowOff>
    </xdr:from>
    <xdr:to>
      <xdr:col>15</xdr:col>
      <xdr:colOff>101600</xdr:colOff>
      <xdr:row>36</xdr:row>
      <xdr:rowOff>127000</xdr:rowOff>
    </xdr:to>
    <xdr:sp macro="" textlink="">
      <xdr:nvSpPr>
        <xdr:cNvPr id="78" name="楕円 77">
          <a:extLst>
            <a:ext uri="{FF2B5EF4-FFF2-40B4-BE49-F238E27FC236}">
              <a16:creationId xmlns:a16="http://schemas.microsoft.com/office/drawing/2014/main" id="{00000000-0008-0000-0200-00004E000000}"/>
            </a:ext>
          </a:extLst>
        </xdr:cNvPr>
        <xdr:cNvSpPr/>
      </xdr:nvSpPr>
      <xdr:spPr>
        <a:xfrm>
          <a:off x="28575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76200</xdr:rowOff>
    </xdr:from>
    <xdr:to>
      <xdr:col>19</xdr:col>
      <xdr:colOff>177800</xdr:colOff>
      <xdr:row>36</xdr:row>
      <xdr:rowOff>108857</xdr:rowOff>
    </xdr:to>
    <xdr:cxnSp macro="">
      <xdr:nvCxnSpPr>
        <xdr:cNvPr id="79" name="直線コネクタ 78">
          <a:extLst>
            <a:ext uri="{FF2B5EF4-FFF2-40B4-BE49-F238E27FC236}">
              <a16:creationId xmlns:a16="http://schemas.microsoft.com/office/drawing/2014/main" id="{00000000-0008-0000-0200-00004F000000}"/>
            </a:ext>
          </a:extLst>
        </xdr:cNvPr>
        <xdr:cNvCxnSpPr/>
      </xdr:nvCxnSpPr>
      <xdr:spPr>
        <a:xfrm>
          <a:off x="2908300" y="62484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164193</xdr:rowOff>
    </xdr:from>
    <xdr:to>
      <xdr:col>10</xdr:col>
      <xdr:colOff>165100</xdr:colOff>
      <xdr:row>36</xdr:row>
      <xdr:rowOff>94343</xdr:rowOff>
    </xdr:to>
    <xdr:sp macro="" textlink="">
      <xdr:nvSpPr>
        <xdr:cNvPr id="80" name="楕円 79">
          <a:extLst>
            <a:ext uri="{FF2B5EF4-FFF2-40B4-BE49-F238E27FC236}">
              <a16:creationId xmlns:a16="http://schemas.microsoft.com/office/drawing/2014/main" id="{00000000-0008-0000-0200-000050000000}"/>
            </a:ext>
          </a:extLst>
        </xdr:cNvPr>
        <xdr:cNvSpPr/>
      </xdr:nvSpPr>
      <xdr:spPr>
        <a:xfrm>
          <a:off x="1968500" y="616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43543</xdr:rowOff>
    </xdr:from>
    <xdr:to>
      <xdr:col>15</xdr:col>
      <xdr:colOff>50800</xdr:colOff>
      <xdr:row>36</xdr:row>
      <xdr:rowOff>76200</xdr:rowOff>
    </xdr:to>
    <xdr:cxnSp macro="">
      <xdr:nvCxnSpPr>
        <xdr:cNvPr id="81" name="直線コネクタ 80">
          <a:extLst>
            <a:ext uri="{FF2B5EF4-FFF2-40B4-BE49-F238E27FC236}">
              <a16:creationId xmlns:a16="http://schemas.microsoft.com/office/drawing/2014/main" id="{00000000-0008-0000-0200-000051000000}"/>
            </a:ext>
          </a:extLst>
        </xdr:cNvPr>
        <xdr:cNvCxnSpPr/>
      </xdr:nvCxnSpPr>
      <xdr:spPr>
        <a:xfrm>
          <a:off x="2019300" y="62157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131536</xdr:rowOff>
    </xdr:from>
    <xdr:to>
      <xdr:col>6</xdr:col>
      <xdr:colOff>38100</xdr:colOff>
      <xdr:row>36</xdr:row>
      <xdr:rowOff>61686</xdr:rowOff>
    </xdr:to>
    <xdr:sp macro="" textlink="">
      <xdr:nvSpPr>
        <xdr:cNvPr id="82" name="楕円 81">
          <a:extLst>
            <a:ext uri="{FF2B5EF4-FFF2-40B4-BE49-F238E27FC236}">
              <a16:creationId xmlns:a16="http://schemas.microsoft.com/office/drawing/2014/main" id="{00000000-0008-0000-0200-000052000000}"/>
            </a:ext>
          </a:extLst>
        </xdr:cNvPr>
        <xdr:cNvSpPr/>
      </xdr:nvSpPr>
      <xdr:spPr>
        <a:xfrm>
          <a:off x="1079500" y="613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10886</xdr:rowOff>
    </xdr:from>
    <xdr:to>
      <xdr:col>10</xdr:col>
      <xdr:colOff>114300</xdr:colOff>
      <xdr:row>36</xdr:row>
      <xdr:rowOff>43543</xdr:rowOff>
    </xdr:to>
    <xdr:cxnSp macro="">
      <xdr:nvCxnSpPr>
        <xdr:cNvPr id="83" name="直線コネクタ 82">
          <a:extLst>
            <a:ext uri="{FF2B5EF4-FFF2-40B4-BE49-F238E27FC236}">
              <a16:creationId xmlns:a16="http://schemas.microsoft.com/office/drawing/2014/main" id="{00000000-0008-0000-0200-000053000000}"/>
            </a:ext>
          </a:extLst>
        </xdr:cNvPr>
        <xdr:cNvCxnSpPr/>
      </xdr:nvCxnSpPr>
      <xdr:spPr>
        <a:xfrm>
          <a:off x="1130300" y="61830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95267</xdr:rowOff>
    </xdr:from>
    <xdr:ext cx="405111" cy="259045"/>
    <xdr:sp macro="" textlink="">
      <xdr:nvSpPr>
        <xdr:cNvPr id="84" name="n_1aveValue【図書館】&#10;有形固定資産減価償却率">
          <a:extLst>
            <a:ext uri="{FF2B5EF4-FFF2-40B4-BE49-F238E27FC236}">
              <a16:creationId xmlns:a16="http://schemas.microsoft.com/office/drawing/2014/main" id="{00000000-0008-0000-0200-000054000000}"/>
            </a:ext>
          </a:extLst>
        </xdr:cNvPr>
        <xdr:cNvSpPr txBox="1"/>
      </xdr:nvSpPr>
      <xdr:spPr>
        <a:xfrm>
          <a:off x="3582044" y="6438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64243</xdr:rowOff>
    </xdr:from>
    <xdr:ext cx="405111" cy="259045"/>
    <xdr:sp macro="" textlink="">
      <xdr:nvSpPr>
        <xdr:cNvPr id="85" name="n_2aveValue【図書館】&#10;有形固定資産減価償却率">
          <a:extLst>
            <a:ext uri="{FF2B5EF4-FFF2-40B4-BE49-F238E27FC236}">
              <a16:creationId xmlns:a16="http://schemas.microsoft.com/office/drawing/2014/main" id="{00000000-0008-0000-0200-000055000000}"/>
            </a:ext>
          </a:extLst>
        </xdr:cNvPr>
        <xdr:cNvSpPr txBox="1"/>
      </xdr:nvSpPr>
      <xdr:spPr>
        <a:xfrm>
          <a:off x="2705744" y="6407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77305</xdr:rowOff>
    </xdr:from>
    <xdr:ext cx="405111" cy="259045"/>
    <xdr:sp macro="" textlink="">
      <xdr:nvSpPr>
        <xdr:cNvPr id="86" name="n_3aveValue【図書館】&#10;有形固定資産減価償却率">
          <a:extLst>
            <a:ext uri="{FF2B5EF4-FFF2-40B4-BE49-F238E27FC236}">
              <a16:creationId xmlns:a16="http://schemas.microsoft.com/office/drawing/2014/main" id="{00000000-0008-0000-0200-000056000000}"/>
            </a:ext>
          </a:extLst>
        </xdr:cNvPr>
        <xdr:cNvSpPr txBox="1"/>
      </xdr:nvSpPr>
      <xdr:spPr>
        <a:xfrm>
          <a:off x="1816744" y="6420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108330</xdr:rowOff>
    </xdr:from>
    <xdr:ext cx="405111" cy="259045"/>
    <xdr:sp macro="" textlink="">
      <xdr:nvSpPr>
        <xdr:cNvPr id="87" name="n_4aveValue【図書館】&#10;有形固定資産減価償却率">
          <a:extLst>
            <a:ext uri="{FF2B5EF4-FFF2-40B4-BE49-F238E27FC236}">
              <a16:creationId xmlns:a16="http://schemas.microsoft.com/office/drawing/2014/main" id="{00000000-0008-0000-0200-000057000000}"/>
            </a:ext>
          </a:extLst>
        </xdr:cNvPr>
        <xdr:cNvSpPr txBox="1"/>
      </xdr:nvSpPr>
      <xdr:spPr>
        <a:xfrm>
          <a:off x="927744" y="6451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4734</xdr:rowOff>
    </xdr:from>
    <xdr:ext cx="405111" cy="259045"/>
    <xdr:sp macro="" textlink="">
      <xdr:nvSpPr>
        <xdr:cNvPr id="88" name="n_1mainValue【図書館】&#10;有形固定資産減価償却率">
          <a:extLst>
            <a:ext uri="{FF2B5EF4-FFF2-40B4-BE49-F238E27FC236}">
              <a16:creationId xmlns:a16="http://schemas.microsoft.com/office/drawing/2014/main" id="{00000000-0008-0000-0200-000058000000}"/>
            </a:ext>
          </a:extLst>
        </xdr:cNvPr>
        <xdr:cNvSpPr txBox="1"/>
      </xdr:nvSpPr>
      <xdr:spPr>
        <a:xfrm>
          <a:off x="3582044" y="600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143527</xdr:rowOff>
    </xdr:from>
    <xdr:ext cx="405111" cy="259045"/>
    <xdr:sp macro="" textlink="">
      <xdr:nvSpPr>
        <xdr:cNvPr id="89" name="n_2mainValue【図書館】&#10;有形固定資産減価償却率">
          <a:extLst>
            <a:ext uri="{FF2B5EF4-FFF2-40B4-BE49-F238E27FC236}">
              <a16:creationId xmlns:a16="http://schemas.microsoft.com/office/drawing/2014/main" id="{00000000-0008-0000-0200-000059000000}"/>
            </a:ext>
          </a:extLst>
        </xdr:cNvPr>
        <xdr:cNvSpPr txBox="1"/>
      </xdr:nvSpPr>
      <xdr:spPr>
        <a:xfrm>
          <a:off x="2705744"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110870</xdr:rowOff>
    </xdr:from>
    <xdr:ext cx="405111" cy="259045"/>
    <xdr:sp macro="" textlink="">
      <xdr:nvSpPr>
        <xdr:cNvPr id="90" name="n_3mainValue【図書館】&#10;有形固定資産減価償却率">
          <a:extLst>
            <a:ext uri="{FF2B5EF4-FFF2-40B4-BE49-F238E27FC236}">
              <a16:creationId xmlns:a16="http://schemas.microsoft.com/office/drawing/2014/main" id="{00000000-0008-0000-0200-00005A000000}"/>
            </a:ext>
          </a:extLst>
        </xdr:cNvPr>
        <xdr:cNvSpPr txBox="1"/>
      </xdr:nvSpPr>
      <xdr:spPr>
        <a:xfrm>
          <a:off x="1816744" y="5940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78213</xdr:rowOff>
    </xdr:from>
    <xdr:ext cx="405111" cy="259045"/>
    <xdr:sp macro="" textlink="">
      <xdr:nvSpPr>
        <xdr:cNvPr id="91" name="n_4mainValue【図書館】&#10;有形固定資産減価償却率">
          <a:extLst>
            <a:ext uri="{FF2B5EF4-FFF2-40B4-BE49-F238E27FC236}">
              <a16:creationId xmlns:a16="http://schemas.microsoft.com/office/drawing/2014/main" id="{00000000-0008-0000-0200-00005B000000}"/>
            </a:ext>
          </a:extLst>
        </xdr:cNvPr>
        <xdr:cNvSpPr txBox="1"/>
      </xdr:nvSpPr>
      <xdr:spPr>
        <a:xfrm>
          <a:off x="927744" y="590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2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2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2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2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2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2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2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00000000-0008-0000-0200-000064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2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00000000-0008-0000-0200-000066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00000000-0008-0000-0200-000067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00000000-0008-0000-0200-000068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00000000-0008-0000-0200-00006900000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00000000-0008-0000-0200-00006A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00000000-0008-0000-0200-00006C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00000000-0008-0000-0200-00006D000000}"/>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00000000-0008-0000-0200-00006E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00000000-0008-0000-0200-00006F000000}"/>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00000000-0008-0000-0200-000070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00000000-0008-0000-0200-000071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00000000-0008-0000-0200-000072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38100</xdr:rowOff>
    </xdr:from>
    <xdr:to>
      <xdr:col>54</xdr:col>
      <xdr:colOff>189865</xdr:colOff>
      <xdr:row>41</xdr:row>
      <xdr:rowOff>160020</xdr:rowOff>
    </xdr:to>
    <xdr:cxnSp macro="">
      <xdr:nvCxnSpPr>
        <xdr:cNvPr id="115" name="直線コネクタ 114">
          <a:extLst>
            <a:ext uri="{FF2B5EF4-FFF2-40B4-BE49-F238E27FC236}">
              <a16:creationId xmlns:a16="http://schemas.microsoft.com/office/drawing/2014/main" id="{00000000-0008-0000-0200-000073000000}"/>
            </a:ext>
          </a:extLst>
        </xdr:cNvPr>
        <xdr:cNvCxnSpPr/>
      </xdr:nvCxnSpPr>
      <xdr:spPr>
        <a:xfrm flipV="1">
          <a:off x="10476865" y="569595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163847</xdr:rowOff>
    </xdr:from>
    <xdr:ext cx="469744" cy="259045"/>
    <xdr:sp macro="" textlink="">
      <xdr:nvSpPr>
        <xdr:cNvPr id="116" name="【図書館】&#10;一人当たり面積最小値テキスト">
          <a:extLst>
            <a:ext uri="{FF2B5EF4-FFF2-40B4-BE49-F238E27FC236}">
              <a16:creationId xmlns:a16="http://schemas.microsoft.com/office/drawing/2014/main" id="{00000000-0008-0000-0200-000074000000}"/>
            </a:ext>
          </a:extLst>
        </xdr:cNvPr>
        <xdr:cNvSpPr txBox="1"/>
      </xdr:nvSpPr>
      <xdr:spPr>
        <a:xfrm>
          <a:off x="10515600" y="719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160020</xdr:rowOff>
    </xdr:from>
    <xdr:to>
      <xdr:col>55</xdr:col>
      <xdr:colOff>88900</xdr:colOff>
      <xdr:row>41</xdr:row>
      <xdr:rowOff>160020</xdr:rowOff>
    </xdr:to>
    <xdr:cxnSp macro="">
      <xdr:nvCxnSpPr>
        <xdr:cNvPr id="117" name="直線コネクタ 116">
          <a:extLst>
            <a:ext uri="{FF2B5EF4-FFF2-40B4-BE49-F238E27FC236}">
              <a16:creationId xmlns:a16="http://schemas.microsoft.com/office/drawing/2014/main" id="{00000000-0008-0000-0200-000075000000}"/>
            </a:ext>
          </a:extLst>
        </xdr:cNvPr>
        <xdr:cNvCxnSpPr/>
      </xdr:nvCxnSpPr>
      <xdr:spPr>
        <a:xfrm>
          <a:off x="10388600" y="718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156227</xdr:rowOff>
    </xdr:from>
    <xdr:ext cx="469744" cy="259045"/>
    <xdr:sp macro="" textlink="">
      <xdr:nvSpPr>
        <xdr:cNvPr id="118" name="【図書館】&#10;一人当たり面積最大値テキスト">
          <a:extLst>
            <a:ext uri="{FF2B5EF4-FFF2-40B4-BE49-F238E27FC236}">
              <a16:creationId xmlns:a16="http://schemas.microsoft.com/office/drawing/2014/main" id="{00000000-0008-0000-0200-000076000000}"/>
            </a:ext>
          </a:extLst>
        </xdr:cNvPr>
        <xdr:cNvSpPr txBox="1"/>
      </xdr:nvSpPr>
      <xdr:spPr>
        <a:xfrm>
          <a:off x="10515600" y="547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38100</xdr:rowOff>
    </xdr:from>
    <xdr:to>
      <xdr:col>55</xdr:col>
      <xdr:colOff>88900</xdr:colOff>
      <xdr:row>33</xdr:row>
      <xdr:rowOff>38100</xdr:rowOff>
    </xdr:to>
    <xdr:cxnSp macro="">
      <xdr:nvCxnSpPr>
        <xdr:cNvPr id="119" name="直線コネクタ 118">
          <a:extLst>
            <a:ext uri="{FF2B5EF4-FFF2-40B4-BE49-F238E27FC236}">
              <a16:creationId xmlns:a16="http://schemas.microsoft.com/office/drawing/2014/main" id="{00000000-0008-0000-0200-000077000000}"/>
            </a:ext>
          </a:extLst>
        </xdr:cNvPr>
        <xdr:cNvCxnSpPr/>
      </xdr:nvCxnSpPr>
      <xdr:spPr>
        <a:xfrm>
          <a:off x="10388600" y="569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114317</xdr:rowOff>
    </xdr:from>
    <xdr:ext cx="469744" cy="259045"/>
    <xdr:sp macro="" textlink="">
      <xdr:nvSpPr>
        <xdr:cNvPr id="120" name="【図書館】&#10;一人当たり面積平均値テキスト">
          <a:extLst>
            <a:ext uri="{FF2B5EF4-FFF2-40B4-BE49-F238E27FC236}">
              <a16:creationId xmlns:a16="http://schemas.microsoft.com/office/drawing/2014/main" id="{00000000-0008-0000-0200-000078000000}"/>
            </a:ext>
          </a:extLst>
        </xdr:cNvPr>
        <xdr:cNvSpPr txBox="1"/>
      </xdr:nvSpPr>
      <xdr:spPr>
        <a:xfrm>
          <a:off x="10515600" y="68008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135890</xdr:rowOff>
    </xdr:from>
    <xdr:to>
      <xdr:col>55</xdr:col>
      <xdr:colOff>50800</xdr:colOff>
      <xdr:row>40</xdr:row>
      <xdr:rowOff>66040</xdr:rowOff>
    </xdr:to>
    <xdr:sp macro="" textlink="">
      <xdr:nvSpPr>
        <xdr:cNvPr id="121" name="フローチャート: 判断 120">
          <a:extLst>
            <a:ext uri="{FF2B5EF4-FFF2-40B4-BE49-F238E27FC236}">
              <a16:creationId xmlns:a16="http://schemas.microsoft.com/office/drawing/2014/main" id="{00000000-0008-0000-0200-000079000000}"/>
            </a:ext>
          </a:extLst>
        </xdr:cNvPr>
        <xdr:cNvSpPr/>
      </xdr:nvSpPr>
      <xdr:spPr>
        <a:xfrm>
          <a:off x="10426700" y="682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139700</xdr:rowOff>
    </xdr:from>
    <xdr:to>
      <xdr:col>50</xdr:col>
      <xdr:colOff>165100</xdr:colOff>
      <xdr:row>40</xdr:row>
      <xdr:rowOff>69850</xdr:rowOff>
    </xdr:to>
    <xdr:sp macro="" textlink="">
      <xdr:nvSpPr>
        <xdr:cNvPr id="122" name="フローチャート: 判断 121">
          <a:extLst>
            <a:ext uri="{FF2B5EF4-FFF2-40B4-BE49-F238E27FC236}">
              <a16:creationId xmlns:a16="http://schemas.microsoft.com/office/drawing/2014/main" id="{00000000-0008-0000-0200-00007A000000}"/>
            </a:ext>
          </a:extLst>
        </xdr:cNvPr>
        <xdr:cNvSpPr/>
      </xdr:nvSpPr>
      <xdr:spPr>
        <a:xfrm>
          <a:off x="9588500" y="682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151130</xdr:rowOff>
    </xdr:from>
    <xdr:to>
      <xdr:col>46</xdr:col>
      <xdr:colOff>38100</xdr:colOff>
      <xdr:row>40</xdr:row>
      <xdr:rowOff>81280</xdr:rowOff>
    </xdr:to>
    <xdr:sp macro="" textlink="">
      <xdr:nvSpPr>
        <xdr:cNvPr id="123" name="フローチャート: 判断 122">
          <a:extLst>
            <a:ext uri="{FF2B5EF4-FFF2-40B4-BE49-F238E27FC236}">
              <a16:creationId xmlns:a16="http://schemas.microsoft.com/office/drawing/2014/main" id="{00000000-0008-0000-0200-00007B000000}"/>
            </a:ext>
          </a:extLst>
        </xdr:cNvPr>
        <xdr:cNvSpPr/>
      </xdr:nvSpPr>
      <xdr:spPr>
        <a:xfrm>
          <a:off x="86995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116840</xdr:rowOff>
    </xdr:from>
    <xdr:to>
      <xdr:col>41</xdr:col>
      <xdr:colOff>101600</xdr:colOff>
      <xdr:row>40</xdr:row>
      <xdr:rowOff>46990</xdr:rowOff>
    </xdr:to>
    <xdr:sp macro="" textlink="">
      <xdr:nvSpPr>
        <xdr:cNvPr id="124" name="フローチャート: 判断 123">
          <a:extLst>
            <a:ext uri="{FF2B5EF4-FFF2-40B4-BE49-F238E27FC236}">
              <a16:creationId xmlns:a16="http://schemas.microsoft.com/office/drawing/2014/main" id="{00000000-0008-0000-0200-00007C000000}"/>
            </a:ext>
          </a:extLst>
        </xdr:cNvPr>
        <xdr:cNvSpPr/>
      </xdr:nvSpPr>
      <xdr:spPr>
        <a:xfrm>
          <a:off x="7810500" y="680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25400</xdr:rowOff>
    </xdr:from>
    <xdr:to>
      <xdr:col>36</xdr:col>
      <xdr:colOff>165100</xdr:colOff>
      <xdr:row>39</xdr:row>
      <xdr:rowOff>127000</xdr:rowOff>
    </xdr:to>
    <xdr:sp macro="" textlink="">
      <xdr:nvSpPr>
        <xdr:cNvPr id="125" name="フローチャート: 判断 124">
          <a:extLst>
            <a:ext uri="{FF2B5EF4-FFF2-40B4-BE49-F238E27FC236}">
              <a16:creationId xmlns:a16="http://schemas.microsoft.com/office/drawing/2014/main" id="{00000000-0008-0000-0200-00007D000000}"/>
            </a:ext>
          </a:extLst>
        </xdr:cNvPr>
        <xdr:cNvSpPr/>
      </xdr:nvSpPr>
      <xdr:spPr>
        <a:xfrm>
          <a:off x="6921500" y="671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200-00007E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200-00007F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200-000081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200-000082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6350</xdr:rowOff>
    </xdr:from>
    <xdr:to>
      <xdr:col>55</xdr:col>
      <xdr:colOff>50800</xdr:colOff>
      <xdr:row>39</xdr:row>
      <xdr:rowOff>107950</xdr:rowOff>
    </xdr:to>
    <xdr:sp macro="" textlink="">
      <xdr:nvSpPr>
        <xdr:cNvPr id="131" name="楕円 130">
          <a:extLst>
            <a:ext uri="{FF2B5EF4-FFF2-40B4-BE49-F238E27FC236}">
              <a16:creationId xmlns:a16="http://schemas.microsoft.com/office/drawing/2014/main" id="{00000000-0008-0000-0200-000083000000}"/>
            </a:ext>
          </a:extLst>
        </xdr:cNvPr>
        <xdr:cNvSpPr/>
      </xdr:nvSpPr>
      <xdr:spPr>
        <a:xfrm>
          <a:off x="104267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29227</xdr:rowOff>
    </xdr:from>
    <xdr:ext cx="469744" cy="259045"/>
    <xdr:sp macro="" textlink="">
      <xdr:nvSpPr>
        <xdr:cNvPr id="132" name="【図書館】&#10;一人当たり面積該当値テキスト">
          <a:extLst>
            <a:ext uri="{FF2B5EF4-FFF2-40B4-BE49-F238E27FC236}">
              <a16:creationId xmlns:a16="http://schemas.microsoft.com/office/drawing/2014/main" id="{00000000-0008-0000-0200-000084000000}"/>
            </a:ext>
          </a:extLst>
        </xdr:cNvPr>
        <xdr:cNvSpPr txBox="1"/>
      </xdr:nvSpPr>
      <xdr:spPr>
        <a:xfrm>
          <a:off x="10515600" y="654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10160</xdr:rowOff>
    </xdr:from>
    <xdr:to>
      <xdr:col>50</xdr:col>
      <xdr:colOff>165100</xdr:colOff>
      <xdr:row>39</xdr:row>
      <xdr:rowOff>111760</xdr:rowOff>
    </xdr:to>
    <xdr:sp macro="" textlink="">
      <xdr:nvSpPr>
        <xdr:cNvPr id="133" name="楕円 132">
          <a:extLst>
            <a:ext uri="{FF2B5EF4-FFF2-40B4-BE49-F238E27FC236}">
              <a16:creationId xmlns:a16="http://schemas.microsoft.com/office/drawing/2014/main" id="{00000000-0008-0000-0200-000085000000}"/>
            </a:ext>
          </a:extLst>
        </xdr:cNvPr>
        <xdr:cNvSpPr/>
      </xdr:nvSpPr>
      <xdr:spPr>
        <a:xfrm>
          <a:off x="9588500" y="669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57150</xdr:rowOff>
    </xdr:from>
    <xdr:to>
      <xdr:col>55</xdr:col>
      <xdr:colOff>0</xdr:colOff>
      <xdr:row>39</xdr:row>
      <xdr:rowOff>60960</xdr:rowOff>
    </xdr:to>
    <xdr:cxnSp macro="">
      <xdr:nvCxnSpPr>
        <xdr:cNvPr id="134" name="直線コネクタ 133">
          <a:extLst>
            <a:ext uri="{FF2B5EF4-FFF2-40B4-BE49-F238E27FC236}">
              <a16:creationId xmlns:a16="http://schemas.microsoft.com/office/drawing/2014/main" id="{00000000-0008-0000-0200-000086000000}"/>
            </a:ext>
          </a:extLst>
        </xdr:cNvPr>
        <xdr:cNvCxnSpPr/>
      </xdr:nvCxnSpPr>
      <xdr:spPr>
        <a:xfrm flipV="1">
          <a:off x="9639300" y="674370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10160</xdr:rowOff>
    </xdr:from>
    <xdr:to>
      <xdr:col>46</xdr:col>
      <xdr:colOff>38100</xdr:colOff>
      <xdr:row>39</xdr:row>
      <xdr:rowOff>111760</xdr:rowOff>
    </xdr:to>
    <xdr:sp macro="" textlink="">
      <xdr:nvSpPr>
        <xdr:cNvPr id="135" name="楕円 134">
          <a:extLst>
            <a:ext uri="{FF2B5EF4-FFF2-40B4-BE49-F238E27FC236}">
              <a16:creationId xmlns:a16="http://schemas.microsoft.com/office/drawing/2014/main" id="{00000000-0008-0000-0200-000087000000}"/>
            </a:ext>
          </a:extLst>
        </xdr:cNvPr>
        <xdr:cNvSpPr/>
      </xdr:nvSpPr>
      <xdr:spPr>
        <a:xfrm>
          <a:off x="8699500" y="669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60960</xdr:rowOff>
    </xdr:from>
    <xdr:to>
      <xdr:col>50</xdr:col>
      <xdr:colOff>114300</xdr:colOff>
      <xdr:row>39</xdr:row>
      <xdr:rowOff>60960</xdr:rowOff>
    </xdr:to>
    <xdr:cxnSp macro="">
      <xdr:nvCxnSpPr>
        <xdr:cNvPr id="136" name="直線コネクタ 135">
          <a:extLst>
            <a:ext uri="{FF2B5EF4-FFF2-40B4-BE49-F238E27FC236}">
              <a16:creationId xmlns:a16="http://schemas.microsoft.com/office/drawing/2014/main" id="{00000000-0008-0000-0200-000088000000}"/>
            </a:ext>
          </a:extLst>
        </xdr:cNvPr>
        <xdr:cNvCxnSpPr/>
      </xdr:nvCxnSpPr>
      <xdr:spPr>
        <a:xfrm>
          <a:off x="8750300" y="67475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6350</xdr:rowOff>
    </xdr:from>
    <xdr:to>
      <xdr:col>41</xdr:col>
      <xdr:colOff>101600</xdr:colOff>
      <xdr:row>39</xdr:row>
      <xdr:rowOff>107950</xdr:rowOff>
    </xdr:to>
    <xdr:sp macro="" textlink="">
      <xdr:nvSpPr>
        <xdr:cNvPr id="137" name="楕円 136">
          <a:extLst>
            <a:ext uri="{FF2B5EF4-FFF2-40B4-BE49-F238E27FC236}">
              <a16:creationId xmlns:a16="http://schemas.microsoft.com/office/drawing/2014/main" id="{00000000-0008-0000-0200-000089000000}"/>
            </a:ext>
          </a:extLst>
        </xdr:cNvPr>
        <xdr:cNvSpPr/>
      </xdr:nvSpPr>
      <xdr:spPr>
        <a:xfrm>
          <a:off x="78105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57150</xdr:rowOff>
    </xdr:from>
    <xdr:to>
      <xdr:col>45</xdr:col>
      <xdr:colOff>177800</xdr:colOff>
      <xdr:row>39</xdr:row>
      <xdr:rowOff>60960</xdr:rowOff>
    </xdr:to>
    <xdr:cxnSp macro="">
      <xdr:nvCxnSpPr>
        <xdr:cNvPr id="138" name="直線コネクタ 137">
          <a:extLst>
            <a:ext uri="{FF2B5EF4-FFF2-40B4-BE49-F238E27FC236}">
              <a16:creationId xmlns:a16="http://schemas.microsoft.com/office/drawing/2014/main" id="{00000000-0008-0000-0200-00008A000000}"/>
            </a:ext>
          </a:extLst>
        </xdr:cNvPr>
        <xdr:cNvCxnSpPr/>
      </xdr:nvCxnSpPr>
      <xdr:spPr>
        <a:xfrm>
          <a:off x="7861300" y="674370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6350</xdr:rowOff>
    </xdr:from>
    <xdr:to>
      <xdr:col>36</xdr:col>
      <xdr:colOff>165100</xdr:colOff>
      <xdr:row>39</xdr:row>
      <xdr:rowOff>107950</xdr:rowOff>
    </xdr:to>
    <xdr:sp macro="" textlink="">
      <xdr:nvSpPr>
        <xdr:cNvPr id="139" name="楕円 138">
          <a:extLst>
            <a:ext uri="{FF2B5EF4-FFF2-40B4-BE49-F238E27FC236}">
              <a16:creationId xmlns:a16="http://schemas.microsoft.com/office/drawing/2014/main" id="{00000000-0008-0000-0200-00008B000000}"/>
            </a:ext>
          </a:extLst>
        </xdr:cNvPr>
        <xdr:cNvSpPr/>
      </xdr:nvSpPr>
      <xdr:spPr>
        <a:xfrm>
          <a:off x="69215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57150</xdr:rowOff>
    </xdr:from>
    <xdr:to>
      <xdr:col>41</xdr:col>
      <xdr:colOff>50800</xdr:colOff>
      <xdr:row>39</xdr:row>
      <xdr:rowOff>57150</xdr:rowOff>
    </xdr:to>
    <xdr:cxnSp macro="">
      <xdr:nvCxnSpPr>
        <xdr:cNvPr id="140" name="直線コネクタ 139">
          <a:extLst>
            <a:ext uri="{FF2B5EF4-FFF2-40B4-BE49-F238E27FC236}">
              <a16:creationId xmlns:a16="http://schemas.microsoft.com/office/drawing/2014/main" id="{00000000-0008-0000-0200-00008C000000}"/>
            </a:ext>
          </a:extLst>
        </xdr:cNvPr>
        <xdr:cNvCxnSpPr/>
      </xdr:nvCxnSpPr>
      <xdr:spPr>
        <a:xfrm>
          <a:off x="6972300" y="6743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60977</xdr:rowOff>
    </xdr:from>
    <xdr:ext cx="469744" cy="259045"/>
    <xdr:sp macro="" textlink="">
      <xdr:nvSpPr>
        <xdr:cNvPr id="141" name="n_1aveValue【図書館】&#10;一人当たり面積">
          <a:extLst>
            <a:ext uri="{FF2B5EF4-FFF2-40B4-BE49-F238E27FC236}">
              <a16:creationId xmlns:a16="http://schemas.microsoft.com/office/drawing/2014/main" id="{00000000-0008-0000-0200-00008D000000}"/>
            </a:ext>
          </a:extLst>
        </xdr:cNvPr>
        <xdr:cNvSpPr txBox="1"/>
      </xdr:nvSpPr>
      <xdr:spPr>
        <a:xfrm>
          <a:off x="9391727" y="691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72407</xdr:rowOff>
    </xdr:from>
    <xdr:ext cx="469744" cy="259045"/>
    <xdr:sp macro="" textlink="">
      <xdr:nvSpPr>
        <xdr:cNvPr id="142" name="n_2aveValue【図書館】&#10;一人当たり面積">
          <a:extLst>
            <a:ext uri="{FF2B5EF4-FFF2-40B4-BE49-F238E27FC236}">
              <a16:creationId xmlns:a16="http://schemas.microsoft.com/office/drawing/2014/main" id="{00000000-0008-0000-0200-00008E000000}"/>
            </a:ext>
          </a:extLst>
        </xdr:cNvPr>
        <xdr:cNvSpPr txBox="1"/>
      </xdr:nvSpPr>
      <xdr:spPr>
        <a:xfrm>
          <a:off x="8515427" y="693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38117</xdr:rowOff>
    </xdr:from>
    <xdr:ext cx="469744" cy="259045"/>
    <xdr:sp macro="" textlink="">
      <xdr:nvSpPr>
        <xdr:cNvPr id="143" name="n_3aveValue【図書館】&#10;一人当たり面積">
          <a:extLst>
            <a:ext uri="{FF2B5EF4-FFF2-40B4-BE49-F238E27FC236}">
              <a16:creationId xmlns:a16="http://schemas.microsoft.com/office/drawing/2014/main" id="{00000000-0008-0000-0200-00008F000000}"/>
            </a:ext>
          </a:extLst>
        </xdr:cNvPr>
        <xdr:cNvSpPr txBox="1"/>
      </xdr:nvSpPr>
      <xdr:spPr>
        <a:xfrm>
          <a:off x="7626427" y="6896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118127</xdr:rowOff>
    </xdr:from>
    <xdr:ext cx="469744" cy="259045"/>
    <xdr:sp macro="" textlink="">
      <xdr:nvSpPr>
        <xdr:cNvPr id="144" name="n_4aveValue【図書館】&#10;一人当たり面積">
          <a:extLst>
            <a:ext uri="{FF2B5EF4-FFF2-40B4-BE49-F238E27FC236}">
              <a16:creationId xmlns:a16="http://schemas.microsoft.com/office/drawing/2014/main" id="{00000000-0008-0000-0200-000090000000}"/>
            </a:ext>
          </a:extLst>
        </xdr:cNvPr>
        <xdr:cNvSpPr txBox="1"/>
      </xdr:nvSpPr>
      <xdr:spPr>
        <a:xfrm>
          <a:off x="6737427" y="680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128287</xdr:rowOff>
    </xdr:from>
    <xdr:ext cx="469744" cy="259045"/>
    <xdr:sp macro="" textlink="">
      <xdr:nvSpPr>
        <xdr:cNvPr id="145" name="n_1mainValue【図書館】&#10;一人当たり面積">
          <a:extLst>
            <a:ext uri="{FF2B5EF4-FFF2-40B4-BE49-F238E27FC236}">
              <a16:creationId xmlns:a16="http://schemas.microsoft.com/office/drawing/2014/main" id="{00000000-0008-0000-0200-000091000000}"/>
            </a:ext>
          </a:extLst>
        </xdr:cNvPr>
        <xdr:cNvSpPr txBox="1"/>
      </xdr:nvSpPr>
      <xdr:spPr>
        <a:xfrm>
          <a:off x="9391727" y="6471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128287</xdr:rowOff>
    </xdr:from>
    <xdr:ext cx="469744" cy="259045"/>
    <xdr:sp macro="" textlink="">
      <xdr:nvSpPr>
        <xdr:cNvPr id="146" name="n_2mainValue【図書館】&#10;一人当たり面積">
          <a:extLst>
            <a:ext uri="{FF2B5EF4-FFF2-40B4-BE49-F238E27FC236}">
              <a16:creationId xmlns:a16="http://schemas.microsoft.com/office/drawing/2014/main" id="{00000000-0008-0000-0200-000092000000}"/>
            </a:ext>
          </a:extLst>
        </xdr:cNvPr>
        <xdr:cNvSpPr txBox="1"/>
      </xdr:nvSpPr>
      <xdr:spPr>
        <a:xfrm>
          <a:off x="8515427" y="6471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124477</xdr:rowOff>
    </xdr:from>
    <xdr:ext cx="469744" cy="259045"/>
    <xdr:sp macro="" textlink="">
      <xdr:nvSpPr>
        <xdr:cNvPr id="147" name="n_3mainValue【図書館】&#10;一人当たり面積">
          <a:extLst>
            <a:ext uri="{FF2B5EF4-FFF2-40B4-BE49-F238E27FC236}">
              <a16:creationId xmlns:a16="http://schemas.microsoft.com/office/drawing/2014/main" id="{00000000-0008-0000-0200-000093000000}"/>
            </a:ext>
          </a:extLst>
        </xdr:cNvPr>
        <xdr:cNvSpPr txBox="1"/>
      </xdr:nvSpPr>
      <xdr:spPr>
        <a:xfrm>
          <a:off x="7626427" y="646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124477</xdr:rowOff>
    </xdr:from>
    <xdr:ext cx="469744" cy="259045"/>
    <xdr:sp macro="" textlink="">
      <xdr:nvSpPr>
        <xdr:cNvPr id="148" name="n_4mainValue【図書館】&#10;一人当たり面積">
          <a:extLst>
            <a:ext uri="{FF2B5EF4-FFF2-40B4-BE49-F238E27FC236}">
              <a16:creationId xmlns:a16="http://schemas.microsoft.com/office/drawing/2014/main" id="{00000000-0008-0000-0200-000094000000}"/>
            </a:ext>
          </a:extLst>
        </xdr:cNvPr>
        <xdr:cNvSpPr txBox="1"/>
      </xdr:nvSpPr>
      <xdr:spPr>
        <a:xfrm>
          <a:off x="6737427" y="646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00000000-0008-0000-0200-000095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00000000-0008-0000-0200-000096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00000000-0008-0000-0200-000097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00000000-0008-0000-0200-000098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200-000099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00000000-0008-0000-0200-00009A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00000000-0008-0000-0200-00009B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00000000-0008-0000-0200-00009C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00000000-0008-0000-0200-00009D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00000000-0008-0000-0200-00009F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1" name="テキスト ボックス 160">
          <a:extLst>
            <a:ext uri="{FF2B5EF4-FFF2-40B4-BE49-F238E27FC236}">
              <a16:creationId xmlns:a16="http://schemas.microsoft.com/office/drawing/2014/main" id="{00000000-0008-0000-0200-0000A1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a:extLst>
            <a:ext uri="{FF2B5EF4-FFF2-40B4-BE49-F238E27FC236}">
              <a16:creationId xmlns:a16="http://schemas.microsoft.com/office/drawing/2014/main" id="{00000000-0008-0000-0200-0000A2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a:extLst>
            <a:ext uri="{FF2B5EF4-FFF2-40B4-BE49-F238E27FC236}">
              <a16:creationId xmlns:a16="http://schemas.microsoft.com/office/drawing/2014/main" id="{00000000-0008-0000-0200-0000A3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a:extLst>
            <a:ext uri="{FF2B5EF4-FFF2-40B4-BE49-F238E27FC236}">
              <a16:creationId xmlns:a16="http://schemas.microsoft.com/office/drawing/2014/main" id="{00000000-0008-0000-0200-0000A4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a:extLst>
            <a:ext uri="{FF2B5EF4-FFF2-40B4-BE49-F238E27FC236}">
              <a16:creationId xmlns:a16="http://schemas.microsoft.com/office/drawing/2014/main" id="{00000000-0008-0000-0200-0000A6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a:extLst>
            <a:ext uri="{FF2B5EF4-FFF2-40B4-BE49-F238E27FC236}">
              <a16:creationId xmlns:a16="http://schemas.microsoft.com/office/drawing/2014/main" id="{00000000-0008-0000-0200-0000A8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a:extLst>
            <a:ext uri="{FF2B5EF4-FFF2-40B4-BE49-F238E27FC236}">
              <a16:creationId xmlns:a16="http://schemas.microsoft.com/office/drawing/2014/main" id="{00000000-0008-0000-0200-0000A9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00000000-0008-0000-0200-0000AA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a:extLst>
            <a:ext uri="{FF2B5EF4-FFF2-40B4-BE49-F238E27FC236}">
              <a16:creationId xmlns:a16="http://schemas.microsoft.com/office/drawing/2014/main" id="{00000000-0008-0000-0200-0000AB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a:extLst>
            <a:ext uri="{FF2B5EF4-FFF2-40B4-BE49-F238E27FC236}">
              <a16:creationId xmlns:a16="http://schemas.microsoft.com/office/drawing/2014/main" id="{00000000-0008-0000-0200-0000AC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169545</xdr:rowOff>
    </xdr:from>
    <xdr:to>
      <xdr:col>24</xdr:col>
      <xdr:colOff>62865</xdr:colOff>
      <xdr:row>64</xdr:row>
      <xdr:rowOff>76200</xdr:rowOff>
    </xdr:to>
    <xdr:cxnSp macro="">
      <xdr:nvCxnSpPr>
        <xdr:cNvPr id="173" name="直線コネクタ 172">
          <a:extLst>
            <a:ext uri="{FF2B5EF4-FFF2-40B4-BE49-F238E27FC236}">
              <a16:creationId xmlns:a16="http://schemas.microsoft.com/office/drawing/2014/main" id="{00000000-0008-0000-0200-0000AD000000}"/>
            </a:ext>
          </a:extLst>
        </xdr:cNvPr>
        <xdr:cNvCxnSpPr/>
      </xdr:nvCxnSpPr>
      <xdr:spPr>
        <a:xfrm flipV="1">
          <a:off x="4634865" y="9599295"/>
          <a:ext cx="0" cy="1449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4" name="【体育館・プール】&#10;有形固定資産減価償却率最小値テキスト">
          <a:extLst>
            <a:ext uri="{FF2B5EF4-FFF2-40B4-BE49-F238E27FC236}">
              <a16:creationId xmlns:a16="http://schemas.microsoft.com/office/drawing/2014/main" id="{00000000-0008-0000-0200-0000AE000000}"/>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5" name="直線コネクタ 174">
          <a:extLst>
            <a:ext uri="{FF2B5EF4-FFF2-40B4-BE49-F238E27FC236}">
              <a16:creationId xmlns:a16="http://schemas.microsoft.com/office/drawing/2014/main" id="{00000000-0008-0000-0200-0000AF000000}"/>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116222</xdr:rowOff>
    </xdr:from>
    <xdr:ext cx="405111" cy="259045"/>
    <xdr:sp macro="" textlink="">
      <xdr:nvSpPr>
        <xdr:cNvPr id="176" name="【体育館・プール】&#10;有形固定資産減価償却率最大値テキスト">
          <a:extLst>
            <a:ext uri="{FF2B5EF4-FFF2-40B4-BE49-F238E27FC236}">
              <a16:creationId xmlns:a16="http://schemas.microsoft.com/office/drawing/2014/main" id="{00000000-0008-0000-0200-0000B0000000}"/>
            </a:ext>
          </a:extLst>
        </xdr:cNvPr>
        <xdr:cNvSpPr txBox="1"/>
      </xdr:nvSpPr>
      <xdr:spPr>
        <a:xfrm>
          <a:off x="4673600" y="9374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169545</xdr:rowOff>
    </xdr:from>
    <xdr:to>
      <xdr:col>24</xdr:col>
      <xdr:colOff>152400</xdr:colOff>
      <xdr:row>55</xdr:row>
      <xdr:rowOff>169545</xdr:rowOff>
    </xdr:to>
    <xdr:cxnSp macro="">
      <xdr:nvCxnSpPr>
        <xdr:cNvPr id="177" name="直線コネクタ 176">
          <a:extLst>
            <a:ext uri="{FF2B5EF4-FFF2-40B4-BE49-F238E27FC236}">
              <a16:creationId xmlns:a16="http://schemas.microsoft.com/office/drawing/2014/main" id="{00000000-0008-0000-0200-0000B1000000}"/>
            </a:ext>
          </a:extLst>
        </xdr:cNvPr>
        <xdr:cNvCxnSpPr/>
      </xdr:nvCxnSpPr>
      <xdr:spPr>
        <a:xfrm>
          <a:off x="4546600" y="959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154322</xdr:rowOff>
    </xdr:from>
    <xdr:ext cx="405111" cy="259045"/>
    <xdr:sp macro="" textlink="">
      <xdr:nvSpPr>
        <xdr:cNvPr id="178" name="【体育館・プール】&#10;有形固定資産減価償却率平均値テキスト">
          <a:extLst>
            <a:ext uri="{FF2B5EF4-FFF2-40B4-BE49-F238E27FC236}">
              <a16:creationId xmlns:a16="http://schemas.microsoft.com/office/drawing/2014/main" id="{00000000-0008-0000-0200-0000B2000000}"/>
            </a:ext>
          </a:extLst>
        </xdr:cNvPr>
        <xdr:cNvSpPr txBox="1"/>
      </xdr:nvSpPr>
      <xdr:spPr>
        <a:xfrm>
          <a:off x="4673600" y="10269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4445</xdr:rowOff>
    </xdr:from>
    <xdr:to>
      <xdr:col>24</xdr:col>
      <xdr:colOff>114300</xdr:colOff>
      <xdr:row>60</xdr:row>
      <xdr:rowOff>106045</xdr:rowOff>
    </xdr:to>
    <xdr:sp macro="" textlink="">
      <xdr:nvSpPr>
        <xdr:cNvPr id="179" name="フローチャート: 判断 178">
          <a:extLst>
            <a:ext uri="{FF2B5EF4-FFF2-40B4-BE49-F238E27FC236}">
              <a16:creationId xmlns:a16="http://schemas.microsoft.com/office/drawing/2014/main" id="{00000000-0008-0000-0200-0000B3000000}"/>
            </a:ext>
          </a:extLst>
        </xdr:cNvPr>
        <xdr:cNvSpPr/>
      </xdr:nvSpPr>
      <xdr:spPr>
        <a:xfrm>
          <a:off x="4584700" y="1029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153035</xdr:rowOff>
    </xdr:from>
    <xdr:to>
      <xdr:col>20</xdr:col>
      <xdr:colOff>38100</xdr:colOff>
      <xdr:row>60</xdr:row>
      <xdr:rowOff>83185</xdr:rowOff>
    </xdr:to>
    <xdr:sp macro="" textlink="">
      <xdr:nvSpPr>
        <xdr:cNvPr id="180" name="フローチャート: 判断 179">
          <a:extLst>
            <a:ext uri="{FF2B5EF4-FFF2-40B4-BE49-F238E27FC236}">
              <a16:creationId xmlns:a16="http://schemas.microsoft.com/office/drawing/2014/main" id="{00000000-0008-0000-0200-0000B4000000}"/>
            </a:ext>
          </a:extLst>
        </xdr:cNvPr>
        <xdr:cNvSpPr/>
      </xdr:nvSpPr>
      <xdr:spPr>
        <a:xfrm>
          <a:off x="37465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145415</xdr:rowOff>
    </xdr:from>
    <xdr:to>
      <xdr:col>15</xdr:col>
      <xdr:colOff>101600</xdr:colOff>
      <xdr:row>60</xdr:row>
      <xdr:rowOff>75565</xdr:rowOff>
    </xdr:to>
    <xdr:sp macro="" textlink="">
      <xdr:nvSpPr>
        <xdr:cNvPr id="181" name="フローチャート: 判断 180">
          <a:extLst>
            <a:ext uri="{FF2B5EF4-FFF2-40B4-BE49-F238E27FC236}">
              <a16:creationId xmlns:a16="http://schemas.microsoft.com/office/drawing/2014/main" id="{00000000-0008-0000-0200-0000B5000000}"/>
            </a:ext>
          </a:extLst>
        </xdr:cNvPr>
        <xdr:cNvSpPr/>
      </xdr:nvSpPr>
      <xdr:spPr>
        <a:xfrm>
          <a:off x="2857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133985</xdr:rowOff>
    </xdr:from>
    <xdr:to>
      <xdr:col>10</xdr:col>
      <xdr:colOff>165100</xdr:colOff>
      <xdr:row>60</xdr:row>
      <xdr:rowOff>64135</xdr:rowOff>
    </xdr:to>
    <xdr:sp macro="" textlink="">
      <xdr:nvSpPr>
        <xdr:cNvPr id="182" name="フローチャート: 判断 181">
          <a:extLst>
            <a:ext uri="{FF2B5EF4-FFF2-40B4-BE49-F238E27FC236}">
              <a16:creationId xmlns:a16="http://schemas.microsoft.com/office/drawing/2014/main" id="{00000000-0008-0000-0200-0000B6000000}"/>
            </a:ext>
          </a:extLst>
        </xdr:cNvPr>
        <xdr:cNvSpPr/>
      </xdr:nvSpPr>
      <xdr:spPr>
        <a:xfrm>
          <a:off x="1968500" y="1024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122555</xdr:rowOff>
    </xdr:from>
    <xdr:to>
      <xdr:col>6</xdr:col>
      <xdr:colOff>38100</xdr:colOff>
      <xdr:row>60</xdr:row>
      <xdr:rowOff>52705</xdr:rowOff>
    </xdr:to>
    <xdr:sp macro="" textlink="">
      <xdr:nvSpPr>
        <xdr:cNvPr id="183" name="フローチャート: 判断 182">
          <a:extLst>
            <a:ext uri="{FF2B5EF4-FFF2-40B4-BE49-F238E27FC236}">
              <a16:creationId xmlns:a16="http://schemas.microsoft.com/office/drawing/2014/main" id="{00000000-0008-0000-0200-0000B7000000}"/>
            </a:ext>
          </a:extLst>
        </xdr:cNvPr>
        <xdr:cNvSpPr/>
      </xdr:nvSpPr>
      <xdr:spPr>
        <a:xfrm>
          <a:off x="1079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200-0000B8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200-0000B9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200-0000BA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200-0000BB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200-0000BC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86360</xdr:rowOff>
    </xdr:from>
    <xdr:to>
      <xdr:col>24</xdr:col>
      <xdr:colOff>114300</xdr:colOff>
      <xdr:row>59</xdr:row>
      <xdr:rowOff>16510</xdr:rowOff>
    </xdr:to>
    <xdr:sp macro="" textlink="">
      <xdr:nvSpPr>
        <xdr:cNvPr id="189" name="楕円 188">
          <a:extLst>
            <a:ext uri="{FF2B5EF4-FFF2-40B4-BE49-F238E27FC236}">
              <a16:creationId xmlns:a16="http://schemas.microsoft.com/office/drawing/2014/main" id="{00000000-0008-0000-0200-0000BD000000}"/>
            </a:ext>
          </a:extLst>
        </xdr:cNvPr>
        <xdr:cNvSpPr/>
      </xdr:nvSpPr>
      <xdr:spPr>
        <a:xfrm>
          <a:off x="4584700" y="1003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109237</xdr:rowOff>
    </xdr:from>
    <xdr:ext cx="405111" cy="259045"/>
    <xdr:sp macro="" textlink="">
      <xdr:nvSpPr>
        <xdr:cNvPr id="190" name="【体育館・プール】&#10;有形固定資産減価償却率該当値テキスト">
          <a:extLst>
            <a:ext uri="{FF2B5EF4-FFF2-40B4-BE49-F238E27FC236}">
              <a16:creationId xmlns:a16="http://schemas.microsoft.com/office/drawing/2014/main" id="{00000000-0008-0000-0200-0000BE000000}"/>
            </a:ext>
          </a:extLst>
        </xdr:cNvPr>
        <xdr:cNvSpPr txBox="1"/>
      </xdr:nvSpPr>
      <xdr:spPr>
        <a:xfrm>
          <a:off x="4673600" y="9881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44450</xdr:rowOff>
    </xdr:from>
    <xdr:to>
      <xdr:col>20</xdr:col>
      <xdr:colOff>38100</xdr:colOff>
      <xdr:row>58</xdr:row>
      <xdr:rowOff>146050</xdr:rowOff>
    </xdr:to>
    <xdr:sp macro="" textlink="">
      <xdr:nvSpPr>
        <xdr:cNvPr id="191" name="楕円 190">
          <a:extLst>
            <a:ext uri="{FF2B5EF4-FFF2-40B4-BE49-F238E27FC236}">
              <a16:creationId xmlns:a16="http://schemas.microsoft.com/office/drawing/2014/main" id="{00000000-0008-0000-0200-0000BF000000}"/>
            </a:ext>
          </a:extLst>
        </xdr:cNvPr>
        <xdr:cNvSpPr/>
      </xdr:nvSpPr>
      <xdr:spPr>
        <a:xfrm>
          <a:off x="3746500" y="998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95250</xdr:rowOff>
    </xdr:from>
    <xdr:to>
      <xdr:col>24</xdr:col>
      <xdr:colOff>63500</xdr:colOff>
      <xdr:row>58</xdr:row>
      <xdr:rowOff>137160</xdr:rowOff>
    </xdr:to>
    <xdr:cxnSp macro="">
      <xdr:nvCxnSpPr>
        <xdr:cNvPr id="192" name="直線コネクタ 191">
          <a:extLst>
            <a:ext uri="{FF2B5EF4-FFF2-40B4-BE49-F238E27FC236}">
              <a16:creationId xmlns:a16="http://schemas.microsoft.com/office/drawing/2014/main" id="{00000000-0008-0000-0200-0000C0000000}"/>
            </a:ext>
          </a:extLst>
        </xdr:cNvPr>
        <xdr:cNvCxnSpPr/>
      </xdr:nvCxnSpPr>
      <xdr:spPr>
        <a:xfrm>
          <a:off x="3797300" y="1003935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2540</xdr:rowOff>
    </xdr:from>
    <xdr:to>
      <xdr:col>15</xdr:col>
      <xdr:colOff>101600</xdr:colOff>
      <xdr:row>58</xdr:row>
      <xdr:rowOff>104140</xdr:rowOff>
    </xdr:to>
    <xdr:sp macro="" textlink="">
      <xdr:nvSpPr>
        <xdr:cNvPr id="193" name="楕円 192">
          <a:extLst>
            <a:ext uri="{FF2B5EF4-FFF2-40B4-BE49-F238E27FC236}">
              <a16:creationId xmlns:a16="http://schemas.microsoft.com/office/drawing/2014/main" id="{00000000-0008-0000-0200-0000C1000000}"/>
            </a:ext>
          </a:extLst>
        </xdr:cNvPr>
        <xdr:cNvSpPr/>
      </xdr:nvSpPr>
      <xdr:spPr>
        <a:xfrm>
          <a:off x="2857500" y="994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53340</xdr:rowOff>
    </xdr:from>
    <xdr:to>
      <xdr:col>19</xdr:col>
      <xdr:colOff>177800</xdr:colOff>
      <xdr:row>58</xdr:row>
      <xdr:rowOff>95250</xdr:rowOff>
    </xdr:to>
    <xdr:cxnSp macro="">
      <xdr:nvCxnSpPr>
        <xdr:cNvPr id="194" name="直線コネクタ 193">
          <a:extLst>
            <a:ext uri="{FF2B5EF4-FFF2-40B4-BE49-F238E27FC236}">
              <a16:creationId xmlns:a16="http://schemas.microsoft.com/office/drawing/2014/main" id="{00000000-0008-0000-0200-0000C2000000}"/>
            </a:ext>
          </a:extLst>
        </xdr:cNvPr>
        <xdr:cNvCxnSpPr/>
      </xdr:nvCxnSpPr>
      <xdr:spPr>
        <a:xfrm>
          <a:off x="2908300" y="999744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133985</xdr:rowOff>
    </xdr:from>
    <xdr:to>
      <xdr:col>10</xdr:col>
      <xdr:colOff>165100</xdr:colOff>
      <xdr:row>58</xdr:row>
      <xdr:rowOff>64135</xdr:rowOff>
    </xdr:to>
    <xdr:sp macro="" textlink="">
      <xdr:nvSpPr>
        <xdr:cNvPr id="195" name="楕円 194">
          <a:extLst>
            <a:ext uri="{FF2B5EF4-FFF2-40B4-BE49-F238E27FC236}">
              <a16:creationId xmlns:a16="http://schemas.microsoft.com/office/drawing/2014/main" id="{00000000-0008-0000-0200-0000C3000000}"/>
            </a:ext>
          </a:extLst>
        </xdr:cNvPr>
        <xdr:cNvSpPr/>
      </xdr:nvSpPr>
      <xdr:spPr>
        <a:xfrm>
          <a:off x="1968500" y="990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13335</xdr:rowOff>
    </xdr:from>
    <xdr:to>
      <xdr:col>15</xdr:col>
      <xdr:colOff>50800</xdr:colOff>
      <xdr:row>58</xdr:row>
      <xdr:rowOff>53340</xdr:rowOff>
    </xdr:to>
    <xdr:cxnSp macro="">
      <xdr:nvCxnSpPr>
        <xdr:cNvPr id="196" name="直線コネクタ 195">
          <a:extLst>
            <a:ext uri="{FF2B5EF4-FFF2-40B4-BE49-F238E27FC236}">
              <a16:creationId xmlns:a16="http://schemas.microsoft.com/office/drawing/2014/main" id="{00000000-0008-0000-0200-0000C4000000}"/>
            </a:ext>
          </a:extLst>
        </xdr:cNvPr>
        <xdr:cNvCxnSpPr/>
      </xdr:nvCxnSpPr>
      <xdr:spPr>
        <a:xfrm>
          <a:off x="2019300" y="995743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118745</xdr:rowOff>
    </xdr:from>
    <xdr:to>
      <xdr:col>6</xdr:col>
      <xdr:colOff>38100</xdr:colOff>
      <xdr:row>58</xdr:row>
      <xdr:rowOff>48895</xdr:rowOff>
    </xdr:to>
    <xdr:sp macro="" textlink="">
      <xdr:nvSpPr>
        <xdr:cNvPr id="197" name="楕円 196">
          <a:extLst>
            <a:ext uri="{FF2B5EF4-FFF2-40B4-BE49-F238E27FC236}">
              <a16:creationId xmlns:a16="http://schemas.microsoft.com/office/drawing/2014/main" id="{00000000-0008-0000-0200-0000C5000000}"/>
            </a:ext>
          </a:extLst>
        </xdr:cNvPr>
        <xdr:cNvSpPr/>
      </xdr:nvSpPr>
      <xdr:spPr>
        <a:xfrm>
          <a:off x="1079500" y="9891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57</xdr:row>
      <xdr:rowOff>169545</xdr:rowOff>
    </xdr:from>
    <xdr:to>
      <xdr:col>10</xdr:col>
      <xdr:colOff>114300</xdr:colOff>
      <xdr:row>58</xdr:row>
      <xdr:rowOff>13335</xdr:rowOff>
    </xdr:to>
    <xdr:cxnSp macro="">
      <xdr:nvCxnSpPr>
        <xdr:cNvPr id="198" name="直線コネクタ 197">
          <a:extLst>
            <a:ext uri="{FF2B5EF4-FFF2-40B4-BE49-F238E27FC236}">
              <a16:creationId xmlns:a16="http://schemas.microsoft.com/office/drawing/2014/main" id="{00000000-0008-0000-0200-0000C6000000}"/>
            </a:ext>
          </a:extLst>
        </xdr:cNvPr>
        <xdr:cNvCxnSpPr/>
      </xdr:nvCxnSpPr>
      <xdr:spPr>
        <a:xfrm>
          <a:off x="1130300" y="994219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74312</xdr:rowOff>
    </xdr:from>
    <xdr:ext cx="405111" cy="259045"/>
    <xdr:sp macro="" textlink="">
      <xdr:nvSpPr>
        <xdr:cNvPr id="199" name="n_1aveValue【体育館・プール】&#10;有形固定資産減価償却率">
          <a:extLst>
            <a:ext uri="{FF2B5EF4-FFF2-40B4-BE49-F238E27FC236}">
              <a16:creationId xmlns:a16="http://schemas.microsoft.com/office/drawing/2014/main" id="{00000000-0008-0000-0200-0000C7000000}"/>
            </a:ext>
          </a:extLst>
        </xdr:cNvPr>
        <xdr:cNvSpPr txBox="1"/>
      </xdr:nvSpPr>
      <xdr:spPr>
        <a:xfrm>
          <a:off x="3582044" y="1036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66692</xdr:rowOff>
    </xdr:from>
    <xdr:ext cx="405111" cy="259045"/>
    <xdr:sp macro="" textlink="">
      <xdr:nvSpPr>
        <xdr:cNvPr id="200" name="n_2aveValue【体育館・プール】&#10;有形固定資産減価償却率">
          <a:extLst>
            <a:ext uri="{FF2B5EF4-FFF2-40B4-BE49-F238E27FC236}">
              <a16:creationId xmlns:a16="http://schemas.microsoft.com/office/drawing/2014/main" id="{00000000-0008-0000-0200-0000C8000000}"/>
            </a:ext>
          </a:extLst>
        </xdr:cNvPr>
        <xdr:cNvSpPr txBox="1"/>
      </xdr:nvSpPr>
      <xdr:spPr>
        <a:xfrm>
          <a:off x="2705744" y="1035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55262</xdr:rowOff>
    </xdr:from>
    <xdr:ext cx="405111" cy="259045"/>
    <xdr:sp macro="" textlink="">
      <xdr:nvSpPr>
        <xdr:cNvPr id="201" name="n_3aveValue【体育館・プール】&#10;有形固定資産減価償却率">
          <a:extLst>
            <a:ext uri="{FF2B5EF4-FFF2-40B4-BE49-F238E27FC236}">
              <a16:creationId xmlns:a16="http://schemas.microsoft.com/office/drawing/2014/main" id="{00000000-0008-0000-0200-0000C9000000}"/>
            </a:ext>
          </a:extLst>
        </xdr:cNvPr>
        <xdr:cNvSpPr txBox="1"/>
      </xdr:nvSpPr>
      <xdr:spPr>
        <a:xfrm>
          <a:off x="1816744" y="10342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43832</xdr:rowOff>
    </xdr:from>
    <xdr:ext cx="405111" cy="259045"/>
    <xdr:sp macro="" textlink="">
      <xdr:nvSpPr>
        <xdr:cNvPr id="202" name="n_4aveValue【体育館・プール】&#10;有形固定資産減価償却率">
          <a:extLst>
            <a:ext uri="{FF2B5EF4-FFF2-40B4-BE49-F238E27FC236}">
              <a16:creationId xmlns:a16="http://schemas.microsoft.com/office/drawing/2014/main" id="{00000000-0008-0000-0200-0000CA000000}"/>
            </a:ext>
          </a:extLst>
        </xdr:cNvPr>
        <xdr:cNvSpPr txBox="1"/>
      </xdr:nvSpPr>
      <xdr:spPr>
        <a:xfrm>
          <a:off x="927744" y="1033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162577</xdr:rowOff>
    </xdr:from>
    <xdr:ext cx="405111" cy="259045"/>
    <xdr:sp macro="" textlink="">
      <xdr:nvSpPr>
        <xdr:cNvPr id="203" name="n_1mainValue【体育館・プール】&#10;有形固定資産減価償却率">
          <a:extLst>
            <a:ext uri="{FF2B5EF4-FFF2-40B4-BE49-F238E27FC236}">
              <a16:creationId xmlns:a16="http://schemas.microsoft.com/office/drawing/2014/main" id="{00000000-0008-0000-0200-0000CB000000}"/>
            </a:ext>
          </a:extLst>
        </xdr:cNvPr>
        <xdr:cNvSpPr txBox="1"/>
      </xdr:nvSpPr>
      <xdr:spPr>
        <a:xfrm>
          <a:off x="3582044" y="976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120667</xdr:rowOff>
    </xdr:from>
    <xdr:ext cx="405111" cy="259045"/>
    <xdr:sp macro="" textlink="">
      <xdr:nvSpPr>
        <xdr:cNvPr id="204" name="n_2mainValue【体育館・プール】&#10;有形固定資産減価償却率">
          <a:extLst>
            <a:ext uri="{FF2B5EF4-FFF2-40B4-BE49-F238E27FC236}">
              <a16:creationId xmlns:a16="http://schemas.microsoft.com/office/drawing/2014/main" id="{00000000-0008-0000-0200-0000CC000000}"/>
            </a:ext>
          </a:extLst>
        </xdr:cNvPr>
        <xdr:cNvSpPr txBox="1"/>
      </xdr:nvSpPr>
      <xdr:spPr>
        <a:xfrm>
          <a:off x="2705744" y="972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80662</xdr:rowOff>
    </xdr:from>
    <xdr:ext cx="405111" cy="259045"/>
    <xdr:sp macro="" textlink="">
      <xdr:nvSpPr>
        <xdr:cNvPr id="205" name="n_3mainValue【体育館・プール】&#10;有形固定資産減価償却率">
          <a:extLst>
            <a:ext uri="{FF2B5EF4-FFF2-40B4-BE49-F238E27FC236}">
              <a16:creationId xmlns:a16="http://schemas.microsoft.com/office/drawing/2014/main" id="{00000000-0008-0000-0200-0000CD000000}"/>
            </a:ext>
          </a:extLst>
        </xdr:cNvPr>
        <xdr:cNvSpPr txBox="1"/>
      </xdr:nvSpPr>
      <xdr:spPr>
        <a:xfrm>
          <a:off x="1816744" y="9681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65422</xdr:rowOff>
    </xdr:from>
    <xdr:ext cx="405111" cy="259045"/>
    <xdr:sp macro="" textlink="">
      <xdr:nvSpPr>
        <xdr:cNvPr id="206" name="n_4mainValue【体育館・プール】&#10;有形固定資産減価償却率">
          <a:extLst>
            <a:ext uri="{FF2B5EF4-FFF2-40B4-BE49-F238E27FC236}">
              <a16:creationId xmlns:a16="http://schemas.microsoft.com/office/drawing/2014/main" id="{00000000-0008-0000-0200-0000CE000000}"/>
            </a:ext>
          </a:extLst>
        </xdr:cNvPr>
        <xdr:cNvSpPr txBox="1"/>
      </xdr:nvSpPr>
      <xdr:spPr>
        <a:xfrm>
          <a:off x="927744" y="966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00000000-0008-0000-0200-0000CF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00000000-0008-0000-0200-0000D0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00000000-0008-0000-0200-0000D1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200-0000D2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200-0000D3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00000000-0008-0000-0200-0000D4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00000000-0008-0000-0200-0000D5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00000000-0008-0000-0200-0000D6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00000000-0008-0000-0200-0000D7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00000000-0008-0000-0200-0000D8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7" name="直線コネクタ 216">
          <a:extLst>
            <a:ext uri="{FF2B5EF4-FFF2-40B4-BE49-F238E27FC236}">
              <a16:creationId xmlns:a16="http://schemas.microsoft.com/office/drawing/2014/main" id="{00000000-0008-0000-0200-0000D9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8" name="テキスト ボックス 217">
          <a:extLst>
            <a:ext uri="{FF2B5EF4-FFF2-40B4-BE49-F238E27FC236}">
              <a16:creationId xmlns:a16="http://schemas.microsoft.com/office/drawing/2014/main" id="{00000000-0008-0000-0200-0000DA000000}"/>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9" name="直線コネクタ 218">
          <a:extLst>
            <a:ext uri="{FF2B5EF4-FFF2-40B4-BE49-F238E27FC236}">
              <a16:creationId xmlns:a16="http://schemas.microsoft.com/office/drawing/2014/main" id="{00000000-0008-0000-0200-0000DB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20" name="テキスト ボックス 219">
          <a:extLst>
            <a:ext uri="{FF2B5EF4-FFF2-40B4-BE49-F238E27FC236}">
              <a16:creationId xmlns:a16="http://schemas.microsoft.com/office/drawing/2014/main" id="{00000000-0008-0000-0200-0000DC000000}"/>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1" name="直線コネクタ 220">
          <a:extLst>
            <a:ext uri="{FF2B5EF4-FFF2-40B4-BE49-F238E27FC236}">
              <a16:creationId xmlns:a16="http://schemas.microsoft.com/office/drawing/2014/main" id="{00000000-0008-0000-0200-0000DD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22" name="テキスト ボックス 221">
          <a:extLst>
            <a:ext uri="{FF2B5EF4-FFF2-40B4-BE49-F238E27FC236}">
              <a16:creationId xmlns:a16="http://schemas.microsoft.com/office/drawing/2014/main" id="{00000000-0008-0000-0200-0000DE000000}"/>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3" name="直線コネクタ 222">
          <a:extLst>
            <a:ext uri="{FF2B5EF4-FFF2-40B4-BE49-F238E27FC236}">
              <a16:creationId xmlns:a16="http://schemas.microsoft.com/office/drawing/2014/main" id="{00000000-0008-0000-0200-0000DF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4" name="テキスト ボックス 223">
          <a:extLst>
            <a:ext uri="{FF2B5EF4-FFF2-40B4-BE49-F238E27FC236}">
              <a16:creationId xmlns:a16="http://schemas.microsoft.com/office/drawing/2014/main" id="{00000000-0008-0000-0200-0000E0000000}"/>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5" name="直線コネクタ 224">
          <a:extLst>
            <a:ext uri="{FF2B5EF4-FFF2-40B4-BE49-F238E27FC236}">
              <a16:creationId xmlns:a16="http://schemas.microsoft.com/office/drawing/2014/main" id="{00000000-0008-0000-0200-0000E1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6" name="テキスト ボックス 225">
          <a:extLst>
            <a:ext uri="{FF2B5EF4-FFF2-40B4-BE49-F238E27FC236}">
              <a16:creationId xmlns:a16="http://schemas.microsoft.com/office/drawing/2014/main" id="{00000000-0008-0000-0200-0000E2000000}"/>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7" name="直線コネクタ 226">
          <a:extLst>
            <a:ext uri="{FF2B5EF4-FFF2-40B4-BE49-F238E27FC236}">
              <a16:creationId xmlns:a16="http://schemas.microsoft.com/office/drawing/2014/main" id="{00000000-0008-0000-0200-0000E3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8" name="テキスト ボックス 227">
          <a:extLst>
            <a:ext uri="{FF2B5EF4-FFF2-40B4-BE49-F238E27FC236}">
              <a16:creationId xmlns:a16="http://schemas.microsoft.com/office/drawing/2014/main" id="{00000000-0008-0000-0200-0000E4000000}"/>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a:extLst>
            <a:ext uri="{FF2B5EF4-FFF2-40B4-BE49-F238E27FC236}">
              <a16:creationId xmlns:a16="http://schemas.microsoft.com/office/drawing/2014/main" id="{00000000-0008-0000-0200-0000E5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0" name="テキスト ボックス 229">
          <a:extLst>
            <a:ext uri="{FF2B5EF4-FFF2-40B4-BE49-F238E27FC236}">
              <a16:creationId xmlns:a16="http://schemas.microsoft.com/office/drawing/2014/main" id="{00000000-0008-0000-0200-0000E6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体育館・プール】&#10;一人当たり面積グラフ枠">
          <a:extLst>
            <a:ext uri="{FF2B5EF4-FFF2-40B4-BE49-F238E27FC236}">
              <a16:creationId xmlns:a16="http://schemas.microsoft.com/office/drawing/2014/main" id="{00000000-0008-0000-0200-0000E7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66947</xdr:rowOff>
    </xdr:from>
    <xdr:to>
      <xdr:col>54</xdr:col>
      <xdr:colOff>189865</xdr:colOff>
      <xdr:row>64</xdr:row>
      <xdr:rowOff>114300</xdr:rowOff>
    </xdr:to>
    <xdr:cxnSp macro="">
      <xdr:nvCxnSpPr>
        <xdr:cNvPr id="232" name="直線コネクタ 231">
          <a:extLst>
            <a:ext uri="{FF2B5EF4-FFF2-40B4-BE49-F238E27FC236}">
              <a16:creationId xmlns:a16="http://schemas.microsoft.com/office/drawing/2014/main" id="{00000000-0008-0000-0200-0000E8000000}"/>
            </a:ext>
          </a:extLst>
        </xdr:cNvPr>
        <xdr:cNvCxnSpPr/>
      </xdr:nvCxnSpPr>
      <xdr:spPr>
        <a:xfrm flipV="1">
          <a:off x="10476865" y="9496697"/>
          <a:ext cx="0" cy="1590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118127</xdr:rowOff>
    </xdr:from>
    <xdr:ext cx="469744" cy="259045"/>
    <xdr:sp macro="" textlink="">
      <xdr:nvSpPr>
        <xdr:cNvPr id="233" name="【体育館・プール】&#10;一人当たり面積最小値テキスト">
          <a:extLst>
            <a:ext uri="{FF2B5EF4-FFF2-40B4-BE49-F238E27FC236}">
              <a16:creationId xmlns:a16="http://schemas.microsoft.com/office/drawing/2014/main" id="{00000000-0008-0000-0200-0000E9000000}"/>
            </a:ext>
          </a:extLst>
        </xdr:cNvPr>
        <xdr:cNvSpPr txBox="1"/>
      </xdr:nvSpPr>
      <xdr:spPr>
        <a:xfrm>
          <a:off x="10515600" y="1109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114300</xdr:rowOff>
    </xdr:from>
    <xdr:to>
      <xdr:col>55</xdr:col>
      <xdr:colOff>88900</xdr:colOff>
      <xdr:row>64</xdr:row>
      <xdr:rowOff>114300</xdr:rowOff>
    </xdr:to>
    <xdr:cxnSp macro="">
      <xdr:nvCxnSpPr>
        <xdr:cNvPr id="234" name="直線コネクタ 233">
          <a:extLst>
            <a:ext uri="{FF2B5EF4-FFF2-40B4-BE49-F238E27FC236}">
              <a16:creationId xmlns:a16="http://schemas.microsoft.com/office/drawing/2014/main" id="{00000000-0008-0000-0200-0000EA000000}"/>
            </a:ext>
          </a:extLst>
        </xdr:cNvPr>
        <xdr:cNvCxnSpPr/>
      </xdr:nvCxnSpPr>
      <xdr:spPr>
        <a:xfrm>
          <a:off x="10388600" y="1108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13624</xdr:rowOff>
    </xdr:from>
    <xdr:ext cx="469744" cy="259045"/>
    <xdr:sp macro="" textlink="">
      <xdr:nvSpPr>
        <xdr:cNvPr id="235" name="【体育館・プール】&#10;一人当たり面積最大値テキスト">
          <a:extLst>
            <a:ext uri="{FF2B5EF4-FFF2-40B4-BE49-F238E27FC236}">
              <a16:creationId xmlns:a16="http://schemas.microsoft.com/office/drawing/2014/main" id="{00000000-0008-0000-0200-0000EB000000}"/>
            </a:ext>
          </a:extLst>
        </xdr:cNvPr>
        <xdr:cNvSpPr txBox="1"/>
      </xdr:nvSpPr>
      <xdr:spPr>
        <a:xfrm>
          <a:off x="10515600" y="9271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66947</xdr:rowOff>
    </xdr:from>
    <xdr:to>
      <xdr:col>55</xdr:col>
      <xdr:colOff>88900</xdr:colOff>
      <xdr:row>55</xdr:row>
      <xdr:rowOff>66947</xdr:rowOff>
    </xdr:to>
    <xdr:cxnSp macro="">
      <xdr:nvCxnSpPr>
        <xdr:cNvPr id="236" name="直線コネクタ 235">
          <a:extLst>
            <a:ext uri="{FF2B5EF4-FFF2-40B4-BE49-F238E27FC236}">
              <a16:creationId xmlns:a16="http://schemas.microsoft.com/office/drawing/2014/main" id="{00000000-0008-0000-0200-0000EC000000}"/>
            </a:ext>
          </a:extLst>
        </xdr:cNvPr>
        <xdr:cNvCxnSpPr/>
      </xdr:nvCxnSpPr>
      <xdr:spPr>
        <a:xfrm>
          <a:off x="10388600" y="9496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86014</xdr:rowOff>
    </xdr:from>
    <xdr:ext cx="469744" cy="259045"/>
    <xdr:sp macro="" textlink="">
      <xdr:nvSpPr>
        <xdr:cNvPr id="237" name="【体育館・プール】&#10;一人当たり面積平均値テキスト">
          <a:extLst>
            <a:ext uri="{FF2B5EF4-FFF2-40B4-BE49-F238E27FC236}">
              <a16:creationId xmlns:a16="http://schemas.microsoft.com/office/drawing/2014/main" id="{00000000-0008-0000-0200-0000ED000000}"/>
            </a:ext>
          </a:extLst>
        </xdr:cNvPr>
        <xdr:cNvSpPr txBox="1"/>
      </xdr:nvSpPr>
      <xdr:spPr>
        <a:xfrm>
          <a:off x="10515600" y="103730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107587</xdr:rowOff>
    </xdr:from>
    <xdr:to>
      <xdr:col>55</xdr:col>
      <xdr:colOff>50800</xdr:colOff>
      <xdr:row>61</xdr:row>
      <xdr:rowOff>37737</xdr:rowOff>
    </xdr:to>
    <xdr:sp macro="" textlink="">
      <xdr:nvSpPr>
        <xdr:cNvPr id="238" name="フローチャート: 判断 237">
          <a:extLst>
            <a:ext uri="{FF2B5EF4-FFF2-40B4-BE49-F238E27FC236}">
              <a16:creationId xmlns:a16="http://schemas.microsoft.com/office/drawing/2014/main" id="{00000000-0008-0000-0200-0000EE000000}"/>
            </a:ext>
          </a:extLst>
        </xdr:cNvPr>
        <xdr:cNvSpPr/>
      </xdr:nvSpPr>
      <xdr:spPr>
        <a:xfrm>
          <a:off x="10426700" y="103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150041</xdr:rowOff>
    </xdr:from>
    <xdr:to>
      <xdr:col>50</xdr:col>
      <xdr:colOff>165100</xdr:colOff>
      <xdr:row>61</xdr:row>
      <xdr:rowOff>80191</xdr:rowOff>
    </xdr:to>
    <xdr:sp macro="" textlink="">
      <xdr:nvSpPr>
        <xdr:cNvPr id="239" name="フローチャート: 判断 238">
          <a:extLst>
            <a:ext uri="{FF2B5EF4-FFF2-40B4-BE49-F238E27FC236}">
              <a16:creationId xmlns:a16="http://schemas.microsoft.com/office/drawing/2014/main" id="{00000000-0008-0000-0200-0000EF000000}"/>
            </a:ext>
          </a:extLst>
        </xdr:cNvPr>
        <xdr:cNvSpPr/>
      </xdr:nvSpPr>
      <xdr:spPr>
        <a:xfrm>
          <a:off x="9588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9616</xdr:rowOff>
    </xdr:from>
    <xdr:to>
      <xdr:col>46</xdr:col>
      <xdr:colOff>38100</xdr:colOff>
      <xdr:row>61</xdr:row>
      <xdr:rowOff>111216</xdr:rowOff>
    </xdr:to>
    <xdr:sp macro="" textlink="">
      <xdr:nvSpPr>
        <xdr:cNvPr id="240" name="フローチャート: 判断 239">
          <a:extLst>
            <a:ext uri="{FF2B5EF4-FFF2-40B4-BE49-F238E27FC236}">
              <a16:creationId xmlns:a16="http://schemas.microsoft.com/office/drawing/2014/main" id="{00000000-0008-0000-0200-0000F0000000}"/>
            </a:ext>
          </a:extLst>
        </xdr:cNvPr>
        <xdr:cNvSpPr/>
      </xdr:nvSpPr>
      <xdr:spPr>
        <a:xfrm>
          <a:off x="8699500" y="1046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104322</xdr:rowOff>
    </xdr:from>
    <xdr:to>
      <xdr:col>41</xdr:col>
      <xdr:colOff>101600</xdr:colOff>
      <xdr:row>61</xdr:row>
      <xdr:rowOff>34472</xdr:rowOff>
    </xdr:to>
    <xdr:sp macro="" textlink="">
      <xdr:nvSpPr>
        <xdr:cNvPr id="241" name="フローチャート: 判断 240">
          <a:extLst>
            <a:ext uri="{FF2B5EF4-FFF2-40B4-BE49-F238E27FC236}">
              <a16:creationId xmlns:a16="http://schemas.microsoft.com/office/drawing/2014/main" id="{00000000-0008-0000-0200-0000F1000000}"/>
            </a:ext>
          </a:extLst>
        </xdr:cNvPr>
        <xdr:cNvSpPr/>
      </xdr:nvSpPr>
      <xdr:spPr>
        <a:xfrm>
          <a:off x="7810500" y="1039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19413</xdr:rowOff>
    </xdr:from>
    <xdr:to>
      <xdr:col>36</xdr:col>
      <xdr:colOff>165100</xdr:colOff>
      <xdr:row>61</xdr:row>
      <xdr:rowOff>121013</xdr:rowOff>
    </xdr:to>
    <xdr:sp macro="" textlink="">
      <xdr:nvSpPr>
        <xdr:cNvPr id="242" name="フローチャート: 判断 241">
          <a:extLst>
            <a:ext uri="{FF2B5EF4-FFF2-40B4-BE49-F238E27FC236}">
              <a16:creationId xmlns:a16="http://schemas.microsoft.com/office/drawing/2014/main" id="{00000000-0008-0000-0200-0000F2000000}"/>
            </a:ext>
          </a:extLst>
        </xdr:cNvPr>
        <xdr:cNvSpPr/>
      </xdr:nvSpPr>
      <xdr:spPr>
        <a:xfrm>
          <a:off x="6921500" y="1047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200-0000F3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200-0000F4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200-0000F5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0000000-0008-0000-0200-0000F6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00000000-0008-0000-0200-0000F7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136978</xdr:rowOff>
    </xdr:from>
    <xdr:to>
      <xdr:col>55</xdr:col>
      <xdr:colOff>50800</xdr:colOff>
      <xdr:row>59</xdr:row>
      <xdr:rowOff>67128</xdr:rowOff>
    </xdr:to>
    <xdr:sp macro="" textlink="">
      <xdr:nvSpPr>
        <xdr:cNvPr id="248" name="楕円 247">
          <a:extLst>
            <a:ext uri="{FF2B5EF4-FFF2-40B4-BE49-F238E27FC236}">
              <a16:creationId xmlns:a16="http://schemas.microsoft.com/office/drawing/2014/main" id="{00000000-0008-0000-0200-0000F8000000}"/>
            </a:ext>
          </a:extLst>
        </xdr:cNvPr>
        <xdr:cNvSpPr/>
      </xdr:nvSpPr>
      <xdr:spPr>
        <a:xfrm>
          <a:off x="10426700" y="10081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57</xdr:row>
      <xdr:rowOff>159855</xdr:rowOff>
    </xdr:from>
    <xdr:ext cx="469744" cy="259045"/>
    <xdr:sp macro="" textlink="">
      <xdr:nvSpPr>
        <xdr:cNvPr id="249" name="【体育館・プール】&#10;一人当たり面積該当値テキスト">
          <a:extLst>
            <a:ext uri="{FF2B5EF4-FFF2-40B4-BE49-F238E27FC236}">
              <a16:creationId xmlns:a16="http://schemas.microsoft.com/office/drawing/2014/main" id="{00000000-0008-0000-0200-0000F9000000}"/>
            </a:ext>
          </a:extLst>
        </xdr:cNvPr>
        <xdr:cNvSpPr txBox="1"/>
      </xdr:nvSpPr>
      <xdr:spPr>
        <a:xfrm>
          <a:off x="10515600" y="9932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146776</xdr:rowOff>
    </xdr:from>
    <xdr:to>
      <xdr:col>50</xdr:col>
      <xdr:colOff>165100</xdr:colOff>
      <xdr:row>59</xdr:row>
      <xdr:rowOff>76926</xdr:rowOff>
    </xdr:to>
    <xdr:sp macro="" textlink="">
      <xdr:nvSpPr>
        <xdr:cNvPr id="250" name="楕円 249">
          <a:extLst>
            <a:ext uri="{FF2B5EF4-FFF2-40B4-BE49-F238E27FC236}">
              <a16:creationId xmlns:a16="http://schemas.microsoft.com/office/drawing/2014/main" id="{00000000-0008-0000-0200-0000FA000000}"/>
            </a:ext>
          </a:extLst>
        </xdr:cNvPr>
        <xdr:cNvSpPr/>
      </xdr:nvSpPr>
      <xdr:spPr>
        <a:xfrm>
          <a:off x="9588500" y="1009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16328</xdr:rowOff>
    </xdr:from>
    <xdr:to>
      <xdr:col>55</xdr:col>
      <xdr:colOff>0</xdr:colOff>
      <xdr:row>59</xdr:row>
      <xdr:rowOff>26126</xdr:rowOff>
    </xdr:to>
    <xdr:cxnSp macro="">
      <xdr:nvCxnSpPr>
        <xdr:cNvPr id="251" name="直線コネクタ 250">
          <a:extLst>
            <a:ext uri="{FF2B5EF4-FFF2-40B4-BE49-F238E27FC236}">
              <a16:creationId xmlns:a16="http://schemas.microsoft.com/office/drawing/2014/main" id="{00000000-0008-0000-0200-0000FB000000}"/>
            </a:ext>
          </a:extLst>
        </xdr:cNvPr>
        <xdr:cNvCxnSpPr/>
      </xdr:nvCxnSpPr>
      <xdr:spPr>
        <a:xfrm flipV="1">
          <a:off x="9639300" y="10131878"/>
          <a:ext cx="8382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143510</xdr:rowOff>
    </xdr:from>
    <xdr:to>
      <xdr:col>46</xdr:col>
      <xdr:colOff>38100</xdr:colOff>
      <xdr:row>59</xdr:row>
      <xdr:rowOff>73660</xdr:rowOff>
    </xdr:to>
    <xdr:sp macro="" textlink="">
      <xdr:nvSpPr>
        <xdr:cNvPr id="252" name="楕円 251">
          <a:extLst>
            <a:ext uri="{FF2B5EF4-FFF2-40B4-BE49-F238E27FC236}">
              <a16:creationId xmlns:a16="http://schemas.microsoft.com/office/drawing/2014/main" id="{00000000-0008-0000-0200-0000FC000000}"/>
            </a:ext>
          </a:extLst>
        </xdr:cNvPr>
        <xdr:cNvSpPr/>
      </xdr:nvSpPr>
      <xdr:spPr>
        <a:xfrm>
          <a:off x="8699500" y="1008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22860</xdr:rowOff>
    </xdr:from>
    <xdr:to>
      <xdr:col>50</xdr:col>
      <xdr:colOff>114300</xdr:colOff>
      <xdr:row>59</xdr:row>
      <xdr:rowOff>26126</xdr:rowOff>
    </xdr:to>
    <xdr:cxnSp macro="">
      <xdr:nvCxnSpPr>
        <xdr:cNvPr id="253" name="直線コネクタ 252">
          <a:extLst>
            <a:ext uri="{FF2B5EF4-FFF2-40B4-BE49-F238E27FC236}">
              <a16:creationId xmlns:a16="http://schemas.microsoft.com/office/drawing/2014/main" id="{00000000-0008-0000-0200-0000FD000000}"/>
            </a:ext>
          </a:extLst>
        </xdr:cNvPr>
        <xdr:cNvCxnSpPr/>
      </xdr:nvCxnSpPr>
      <xdr:spPr>
        <a:xfrm>
          <a:off x="8750300" y="10138410"/>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130447</xdr:rowOff>
    </xdr:from>
    <xdr:to>
      <xdr:col>41</xdr:col>
      <xdr:colOff>101600</xdr:colOff>
      <xdr:row>59</xdr:row>
      <xdr:rowOff>60597</xdr:rowOff>
    </xdr:to>
    <xdr:sp macro="" textlink="">
      <xdr:nvSpPr>
        <xdr:cNvPr id="254" name="楕円 253">
          <a:extLst>
            <a:ext uri="{FF2B5EF4-FFF2-40B4-BE49-F238E27FC236}">
              <a16:creationId xmlns:a16="http://schemas.microsoft.com/office/drawing/2014/main" id="{00000000-0008-0000-0200-0000FE000000}"/>
            </a:ext>
          </a:extLst>
        </xdr:cNvPr>
        <xdr:cNvSpPr/>
      </xdr:nvSpPr>
      <xdr:spPr>
        <a:xfrm>
          <a:off x="7810500" y="10074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59</xdr:row>
      <xdr:rowOff>9797</xdr:rowOff>
    </xdr:from>
    <xdr:to>
      <xdr:col>45</xdr:col>
      <xdr:colOff>177800</xdr:colOff>
      <xdr:row>59</xdr:row>
      <xdr:rowOff>22860</xdr:rowOff>
    </xdr:to>
    <xdr:cxnSp macro="">
      <xdr:nvCxnSpPr>
        <xdr:cNvPr id="255" name="直線コネクタ 254">
          <a:extLst>
            <a:ext uri="{FF2B5EF4-FFF2-40B4-BE49-F238E27FC236}">
              <a16:creationId xmlns:a16="http://schemas.microsoft.com/office/drawing/2014/main" id="{00000000-0008-0000-0200-0000FF000000}"/>
            </a:ext>
          </a:extLst>
        </xdr:cNvPr>
        <xdr:cNvCxnSpPr/>
      </xdr:nvCxnSpPr>
      <xdr:spPr>
        <a:xfrm>
          <a:off x="7861300" y="10125347"/>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58</xdr:row>
      <xdr:rowOff>17780</xdr:rowOff>
    </xdr:from>
    <xdr:to>
      <xdr:col>36</xdr:col>
      <xdr:colOff>165100</xdr:colOff>
      <xdr:row>58</xdr:row>
      <xdr:rowOff>119380</xdr:rowOff>
    </xdr:to>
    <xdr:sp macro="" textlink="">
      <xdr:nvSpPr>
        <xdr:cNvPr id="256" name="楕円 255">
          <a:extLst>
            <a:ext uri="{FF2B5EF4-FFF2-40B4-BE49-F238E27FC236}">
              <a16:creationId xmlns:a16="http://schemas.microsoft.com/office/drawing/2014/main" id="{00000000-0008-0000-0200-000000010000}"/>
            </a:ext>
          </a:extLst>
        </xdr:cNvPr>
        <xdr:cNvSpPr/>
      </xdr:nvSpPr>
      <xdr:spPr>
        <a:xfrm>
          <a:off x="6921500" y="996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58</xdr:row>
      <xdr:rowOff>68580</xdr:rowOff>
    </xdr:from>
    <xdr:to>
      <xdr:col>41</xdr:col>
      <xdr:colOff>50800</xdr:colOff>
      <xdr:row>59</xdr:row>
      <xdr:rowOff>9797</xdr:rowOff>
    </xdr:to>
    <xdr:cxnSp macro="">
      <xdr:nvCxnSpPr>
        <xdr:cNvPr id="257" name="直線コネクタ 256">
          <a:extLst>
            <a:ext uri="{FF2B5EF4-FFF2-40B4-BE49-F238E27FC236}">
              <a16:creationId xmlns:a16="http://schemas.microsoft.com/office/drawing/2014/main" id="{00000000-0008-0000-0200-000001010000}"/>
            </a:ext>
          </a:extLst>
        </xdr:cNvPr>
        <xdr:cNvCxnSpPr/>
      </xdr:nvCxnSpPr>
      <xdr:spPr>
        <a:xfrm>
          <a:off x="6972300" y="10012680"/>
          <a:ext cx="889000" cy="11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71318</xdr:rowOff>
    </xdr:from>
    <xdr:ext cx="469744" cy="259045"/>
    <xdr:sp macro="" textlink="">
      <xdr:nvSpPr>
        <xdr:cNvPr id="258" name="n_1aveValue【体育館・プール】&#10;一人当たり面積">
          <a:extLst>
            <a:ext uri="{FF2B5EF4-FFF2-40B4-BE49-F238E27FC236}">
              <a16:creationId xmlns:a16="http://schemas.microsoft.com/office/drawing/2014/main" id="{00000000-0008-0000-0200-000002010000}"/>
            </a:ext>
          </a:extLst>
        </xdr:cNvPr>
        <xdr:cNvSpPr txBox="1"/>
      </xdr:nvSpPr>
      <xdr:spPr>
        <a:xfrm>
          <a:off x="9391727" y="10529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102343</xdr:rowOff>
    </xdr:from>
    <xdr:ext cx="469744" cy="259045"/>
    <xdr:sp macro="" textlink="">
      <xdr:nvSpPr>
        <xdr:cNvPr id="259" name="n_2aveValue【体育館・プール】&#10;一人当たり面積">
          <a:extLst>
            <a:ext uri="{FF2B5EF4-FFF2-40B4-BE49-F238E27FC236}">
              <a16:creationId xmlns:a16="http://schemas.microsoft.com/office/drawing/2014/main" id="{00000000-0008-0000-0200-000003010000}"/>
            </a:ext>
          </a:extLst>
        </xdr:cNvPr>
        <xdr:cNvSpPr txBox="1"/>
      </xdr:nvSpPr>
      <xdr:spPr>
        <a:xfrm>
          <a:off x="8515427" y="10560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25599</xdr:rowOff>
    </xdr:from>
    <xdr:ext cx="469744" cy="259045"/>
    <xdr:sp macro="" textlink="">
      <xdr:nvSpPr>
        <xdr:cNvPr id="260" name="n_3aveValue【体育館・プール】&#10;一人当たり面積">
          <a:extLst>
            <a:ext uri="{FF2B5EF4-FFF2-40B4-BE49-F238E27FC236}">
              <a16:creationId xmlns:a16="http://schemas.microsoft.com/office/drawing/2014/main" id="{00000000-0008-0000-0200-000004010000}"/>
            </a:ext>
          </a:extLst>
        </xdr:cNvPr>
        <xdr:cNvSpPr txBox="1"/>
      </xdr:nvSpPr>
      <xdr:spPr>
        <a:xfrm>
          <a:off x="7626427" y="10484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112140</xdr:rowOff>
    </xdr:from>
    <xdr:ext cx="469744" cy="259045"/>
    <xdr:sp macro="" textlink="">
      <xdr:nvSpPr>
        <xdr:cNvPr id="261" name="n_4aveValue【体育館・プール】&#10;一人当たり面積">
          <a:extLst>
            <a:ext uri="{FF2B5EF4-FFF2-40B4-BE49-F238E27FC236}">
              <a16:creationId xmlns:a16="http://schemas.microsoft.com/office/drawing/2014/main" id="{00000000-0008-0000-0200-000005010000}"/>
            </a:ext>
          </a:extLst>
        </xdr:cNvPr>
        <xdr:cNvSpPr txBox="1"/>
      </xdr:nvSpPr>
      <xdr:spPr>
        <a:xfrm>
          <a:off x="6737427" y="10570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57</xdr:row>
      <xdr:rowOff>93453</xdr:rowOff>
    </xdr:from>
    <xdr:ext cx="469744" cy="259045"/>
    <xdr:sp macro="" textlink="">
      <xdr:nvSpPr>
        <xdr:cNvPr id="262" name="n_1mainValue【体育館・プール】&#10;一人当たり面積">
          <a:extLst>
            <a:ext uri="{FF2B5EF4-FFF2-40B4-BE49-F238E27FC236}">
              <a16:creationId xmlns:a16="http://schemas.microsoft.com/office/drawing/2014/main" id="{00000000-0008-0000-0200-000006010000}"/>
            </a:ext>
          </a:extLst>
        </xdr:cNvPr>
        <xdr:cNvSpPr txBox="1"/>
      </xdr:nvSpPr>
      <xdr:spPr>
        <a:xfrm>
          <a:off x="9391727" y="9866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57</xdr:row>
      <xdr:rowOff>90187</xdr:rowOff>
    </xdr:from>
    <xdr:ext cx="469744" cy="259045"/>
    <xdr:sp macro="" textlink="">
      <xdr:nvSpPr>
        <xdr:cNvPr id="263" name="n_2mainValue【体育館・プール】&#10;一人当たり面積">
          <a:extLst>
            <a:ext uri="{FF2B5EF4-FFF2-40B4-BE49-F238E27FC236}">
              <a16:creationId xmlns:a16="http://schemas.microsoft.com/office/drawing/2014/main" id="{00000000-0008-0000-0200-000007010000}"/>
            </a:ext>
          </a:extLst>
        </xdr:cNvPr>
        <xdr:cNvSpPr txBox="1"/>
      </xdr:nvSpPr>
      <xdr:spPr>
        <a:xfrm>
          <a:off x="8515427" y="9862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57</xdr:row>
      <xdr:rowOff>77124</xdr:rowOff>
    </xdr:from>
    <xdr:ext cx="469744" cy="259045"/>
    <xdr:sp macro="" textlink="">
      <xdr:nvSpPr>
        <xdr:cNvPr id="264" name="n_3mainValue【体育館・プール】&#10;一人当たり面積">
          <a:extLst>
            <a:ext uri="{FF2B5EF4-FFF2-40B4-BE49-F238E27FC236}">
              <a16:creationId xmlns:a16="http://schemas.microsoft.com/office/drawing/2014/main" id="{00000000-0008-0000-0200-000008010000}"/>
            </a:ext>
          </a:extLst>
        </xdr:cNvPr>
        <xdr:cNvSpPr txBox="1"/>
      </xdr:nvSpPr>
      <xdr:spPr>
        <a:xfrm>
          <a:off x="7626427" y="9849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56</xdr:row>
      <xdr:rowOff>135907</xdr:rowOff>
    </xdr:from>
    <xdr:ext cx="469744" cy="259045"/>
    <xdr:sp macro="" textlink="">
      <xdr:nvSpPr>
        <xdr:cNvPr id="265" name="n_4mainValue【体育館・プール】&#10;一人当たり面積">
          <a:extLst>
            <a:ext uri="{FF2B5EF4-FFF2-40B4-BE49-F238E27FC236}">
              <a16:creationId xmlns:a16="http://schemas.microsoft.com/office/drawing/2014/main" id="{00000000-0008-0000-0200-000009010000}"/>
            </a:ext>
          </a:extLst>
        </xdr:cNvPr>
        <xdr:cNvSpPr txBox="1"/>
      </xdr:nvSpPr>
      <xdr:spPr>
        <a:xfrm>
          <a:off x="6737427" y="973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a:extLst>
            <a:ext uri="{FF2B5EF4-FFF2-40B4-BE49-F238E27FC236}">
              <a16:creationId xmlns:a16="http://schemas.microsoft.com/office/drawing/2014/main" id="{00000000-0008-0000-0200-00000A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a:extLst>
            <a:ext uri="{FF2B5EF4-FFF2-40B4-BE49-F238E27FC236}">
              <a16:creationId xmlns:a16="http://schemas.microsoft.com/office/drawing/2014/main" id="{00000000-0008-0000-0200-00000B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a:extLst>
            <a:ext uri="{FF2B5EF4-FFF2-40B4-BE49-F238E27FC236}">
              <a16:creationId xmlns:a16="http://schemas.microsoft.com/office/drawing/2014/main" id="{00000000-0008-0000-0200-00000C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a:extLst>
            <a:ext uri="{FF2B5EF4-FFF2-40B4-BE49-F238E27FC236}">
              <a16:creationId xmlns:a16="http://schemas.microsoft.com/office/drawing/2014/main" id="{00000000-0008-0000-0200-00000D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a:extLst>
            <a:ext uri="{FF2B5EF4-FFF2-40B4-BE49-F238E27FC236}">
              <a16:creationId xmlns:a16="http://schemas.microsoft.com/office/drawing/2014/main" id="{00000000-0008-0000-0200-00000E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a:extLst>
            <a:ext uri="{FF2B5EF4-FFF2-40B4-BE49-F238E27FC236}">
              <a16:creationId xmlns:a16="http://schemas.microsoft.com/office/drawing/2014/main" id="{00000000-0008-0000-0200-00000F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a:extLst>
            <a:ext uri="{FF2B5EF4-FFF2-40B4-BE49-F238E27FC236}">
              <a16:creationId xmlns:a16="http://schemas.microsoft.com/office/drawing/2014/main" id="{00000000-0008-0000-0200-000010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a:extLst>
            <a:ext uri="{FF2B5EF4-FFF2-40B4-BE49-F238E27FC236}">
              <a16:creationId xmlns:a16="http://schemas.microsoft.com/office/drawing/2014/main" id="{00000000-0008-0000-0200-000011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a:extLst>
            <a:ext uri="{FF2B5EF4-FFF2-40B4-BE49-F238E27FC236}">
              <a16:creationId xmlns:a16="http://schemas.microsoft.com/office/drawing/2014/main" id="{00000000-0008-0000-0200-000012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a:extLst>
            <a:ext uri="{FF2B5EF4-FFF2-40B4-BE49-F238E27FC236}">
              <a16:creationId xmlns:a16="http://schemas.microsoft.com/office/drawing/2014/main" id="{00000000-0008-0000-0200-000013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a:extLst>
            <a:ext uri="{FF2B5EF4-FFF2-40B4-BE49-F238E27FC236}">
              <a16:creationId xmlns:a16="http://schemas.microsoft.com/office/drawing/2014/main" id="{00000000-0008-0000-0200-000014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7" name="直線コネクタ 276">
          <a:extLst>
            <a:ext uri="{FF2B5EF4-FFF2-40B4-BE49-F238E27FC236}">
              <a16:creationId xmlns:a16="http://schemas.microsoft.com/office/drawing/2014/main" id="{00000000-0008-0000-0200-00001501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8" name="テキスト ボックス 277">
          <a:extLst>
            <a:ext uri="{FF2B5EF4-FFF2-40B4-BE49-F238E27FC236}">
              <a16:creationId xmlns:a16="http://schemas.microsoft.com/office/drawing/2014/main" id="{00000000-0008-0000-0200-00001601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9" name="直線コネクタ 278">
          <a:extLst>
            <a:ext uri="{FF2B5EF4-FFF2-40B4-BE49-F238E27FC236}">
              <a16:creationId xmlns:a16="http://schemas.microsoft.com/office/drawing/2014/main" id="{00000000-0008-0000-0200-00001701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80" name="テキスト ボックス 279">
          <a:extLst>
            <a:ext uri="{FF2B5EF4-FFF2-40B4-BE49-F238E27FC236}">
              <a16:creationId xmlns:a16="http://schemas.microsoft.com/office/drawing/2014/main" id="{00000000-0008-0000-0200-00001801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1" name="直線コネクタ 280">
          <a:extLst>
            <a:ext uri="{FF2B5EF4-FFF2-40B4-BE49-F238E27FC236}">
              <a16:creationId xmlns:a16="http://schemas.microsoft.com/office/drawing/2014/main" id="{00000000-0008-0000-0200-00001901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2" name="テキスト ボックス 281">
          <a:extLst>
            <a:ext uri="{FF2B5EF4-FFF2-40B4-BE49-F238E27FC236}">
              <a16:creationId xmlns:a16="http://schemas.microsoft.com/office/drawing/2014/main" id="{00000000-0008-0000-0200-00001A01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3" name="直線コネクタ 282">
          <a:extLst>
            <a:ext uri="{FF2B5EF4-FFF2-40B4-BE49-F238E27FC236}">
              <a16:creationId xmlns:a16="http://schemas.microsoft.com/office/drawing/2014/main" id="{00000000-0008-0000-0200-00001B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4" name="テキスト ボックス 283">
          <a:extLst>
            <a:ext uri="{FF2B5EF4-FFF2-40B4-BE49-F238E27FC236}">
              <a16:creationId xmlns:a16="http://schemas.microsoft.com/office/drawing/2014/main" id="{00000000-0008-0000-0200-00001C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5" name="直線コネクタ 284">
          <a:extLst>
            <a:ext uri="{FF2B5EF4-FFF2-40B4-BE49-F238E27FC236}">
              <a16:creationId xmlns:a16="http://schemas.microsoft.com/office/drawing/2014/main" id="{00000000-0008-0000-0200-00001D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6" name="テキスト ボックス 285">
          <a:extLst>
            <a:ext uri="{FF2B5EF4-FFF2-40B4-BE49-F238E27FC236}">
              <a16:creationId xmlns:a16="http://schemas.microsoft.com/office/drawing/2014/main" id="{00000000-0008-0000-0200-00001E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7" name="直線コネクタ 286">
          <a:extLst>
            <a:ext uri="{FF2B5EF4-FFF2-40B4-BE49-F238E27FC236}">
              <a16:creationId xmlns:a16="http://schemas.microsoft.com/office/drawing/2014/main" id="{00000000-0008-0000-0200-00001F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8" name="テキスト ボックス 287">
          <a:extLst>
            <a:ext uri="{FF2B5EF4-FFF2-40B4-BE49-F238E27FC236}">
              <a16:creationId xmlns:a16="http://schemas.microsoft.com/office/drawing/2014/main" id="{00000000-0008-0000-0200-00002001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9" name="直線コネクタ 288">
          <a:extLst>
            <a:ext uri="{FF2B5EF4-FFF2-40B4-BE49-F238E27FC236}">
              <a16:creationId xmlns:a16="http://schemas.microsoft.com/office/drawing/2014/main" id="{00000000-0008-0000-0200-000021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90" name="【福祉施設】&#10;有形固定資産減価償却率グラフ枠">
          <a:extLst>
            <a:ext uri="{FF2B5EF4-FFF2-40B4-BE49-F238E27FC236}">
              <a16:creationId xmlns:a16="http://schemas.microsoft.com/office/drawing/2014/main" id="{00000000-0008-0000-0200-000022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108313</xdr:rowOff>
    </xdr:from>
    <xdr:to>
      <xdr:col>24</xdr:col>
      <xdr:colOff>62865</xdr:colOff>
      <xdr:row>86</xdr:row>
      <xdr:rowOff>155666</xdr:rowOff>
    </xdr:to>
    <xdr:cxnSp macro="">
      <xdr:nvCxnSpPr>
        <xdr:cNvPr id="291" name="直線コネクタ 290">
          <a:extLst>
            <a:ext uri="{FF2B5EF4-FFF2-40B4-BE49-F238E27FC236}">
              <a16:creationId xmlns:a16="http://schemas.microsoft.com/office/drawing/2014/main" id="{00000000-0008-0000-0200-000023010000}"/>
            </a:ext>
          </a:extLst>
        </xdr:cNvPr>
        <xdr:cNvCxnSpPr/>
      </xdr:nvCxnSpPr>
      <xdr:spPr>
        <a:xfrm flipV="1">
          <a:off x="4634865" y="13481413"/>
          <a:ext cx="0" cy="1418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159493</xdr:rowOff>
    </xdr:from>
    <xdr:ext cx="405111" cy="259045"/>
    <xdr:sp macro="" textlink="">
      <xdr:nvSpPr>
        <xdr:cNvPr id="292" name="【福祉施設】&#10;有形固定資産減価償却率最小値テキスト">
          <a:extLst>
            <a:ext uri="{FF2B5EF4-FFF2-40B4-BE49-F238E27FC236}">
              <a16:creationId xmlns:a16="http://schemas.microsoft.com/office/drawing/2014/main" id="{00000000-0008-0000-0200-000024010000}"/>
            </a:ext>
          </a:extLst>
        </xdr:cNvPr>
        <xdr:cNvSpPr txBox="1"/>
      </xdr:nvSpPr>
      <xdr:spPr>
        <a:xfrm>
          <a:off x="4673600" y="14904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155666</xdr:rowOff>
    </xdr:from>
    <xdr:to>
      <xdr:col>24</xdr:col>
      <xdr:colOff>152400</xdr:colOff>
      <xdr:row>86</xdr:row>
      <xdr:rowOff>155666</xdr:rowOff>
    </xdr:to>
    <xdr:cxnSp macro="">
      <xdr:nvCxnSpPr>
        <xdr:cNvPr id="293" name="直線コネクタ 292">
          <a:extLst>
            <a:ext uri="{FF2B5EF4-FFF2-40B4-BE49-F238E27FC236}">
              <a16:creationId xmlns:a16="http://schemas.microsoft.com/office/drawing/2014/main" id="{00000000-0008-0000-0200-000025010000}"/>
            </a:ext>
          </a:extLst>
        </xdr:cNvPr>
        <xdr:cNvCxnSpPr/>
      </xdr:nvCxnSpPr>
      <xdr:spPr>
        <a:xfrm>
          <a:off x="4546600" y="1490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54990</xdr:rowOff>
    </xdr:from>
    <xdr:ext cx="405111" cy="259045"/>
    <xdr:sp macro="" textlink="">
      <xdr:nvSpPr>
        <xdr:cNvPr id="294" name="【福祉施設】&#10;有形固定資産減価償却率最大値テキスト">
          <a:extLst>
            <a:ext uri="{FF2B5EF4-FFF2-40B4-BE49-F238E27FC236}">
              <a16:creationId xmlns:a16="http://schemas.microsoft.com/office/drawing/2014/main" id="{00000000-0008-0000-0200-000026010000}"/>
            </a:ext>
          </a:extLst>
        </xdr:cNvPr>
        <xdr:cNvSpPr txBox="1"/>
      </xdr:nvSpPr>
      <xdr:spPr>
        <a:xfrm>
          <a:off x="4673600" y="13256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108313</xdr:rowOff>
    </xdr:from>
    <xdr:to>
      <xdr:col>24</xdr:col>
      <xdr:colOff>152400</xdr:colOff>
      <xdr:row>78</xdr:row>
      <xdr:rowOff>108313</xdr:rowOff>
    </xdr:to>
    <xdr:cxnSp macro="">
      <xdr:nvCxnSpPr>
        <xdr:cNvPr id="295" name="直線コネクタ 294">
          <a:extLst>
            <a:ext uri="{FF2B5EF4-FFF2-40B4-BE49-F238E27FC236}">
              <a16:creationId xmlns:a16="http://schemas.microsoft.com/office/drawing/2014/main" id="{00000000-0008-0000-0200-000027010000}"/>
            </a:ext>
          </a:extLst>
        </xdr:cNvPr>
        <xdr:cNvCxnSpPr/>
      </xdr:nvCxnSpPr>
      <xdr:spPr>
        <a:xfrm>
          <a:off x="4546600" y="13481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145341</xdr:rowOff>
    </xdr:from>
    <xdr:ext cx="405111" cy="259045"/>
    <xdr:sp macro="" textlink="">
      <xdr:nvSpPr>
        <xdr:cNvPr id="296" name="【福祉施設】&#10;有形固定資産減価償却率平均値テキスト">
          <a:extLst>
            <a:ext uri="{FF2B5EF4-FFF2-40B4-BE49-F238E27FC236}">
              <a16:creationId xmlns:a16="http://schemas.microsoft.com/office/drawing/2014/main" id="{00000000-0008-0000-0200-000028010000}"/>
            </a:ext>
          </a:extLst>
        </xdr:cNvPr>
        <xdr:cNvSpPr txBox="1"/>
      </xdr:nvSpPr>
      <xdr:spPr>
        <a:xfrm>
          <a:off x="4673600" y="142042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166914</xdr:rowOff>
    </xdr:from>
    <xdr:to>
      <xdr:col>24</xdr:col>
      <xdr:colOff>114300</xdr:colOff>
      <xdr:row>83</xdr:row>
      <xdr:rowOff>97064</xdr:rowOff>
    </xdr:to>
    <xdr:sp macro="" textlink="">
      <xdr:nvSpPr>
        <xdr:cNvPr id="297" name="フローチャート: 判断 296">
          <a:extLst>
            <a:ext uri="{FF2B5EF4-FFF2-40B4-BE49-F238E27FC236}">
              <a16:creationId xmlns:a16="http://schemas.microsoft.com/office/drawing/2014/main" id="{00000000-0008-0000-0200-000029010000}"/>
            </a:ext>
          </a:extLst>
        </xdr:cNvPr>
        <xdr:cNvSpPr/>
      </xdr:nvSpPr>
      <xdr:spPr>
        <a:xfrm>
          <a:off x="4584700" y="1422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111398</xdr:rowOff>
    </xdr:from>
    <xdr:to>
      <xdr:col>20</xdr:col>
      <xdr:colOff>38100</xdr:colOff>
      <xdr:row>83</xdr:row>
      <xdr:rowOff>41548</xdr:rowOff>
    </xdr:to>
    <xdr:sp macro="" textlink="">
      <xdr:nvSpPr>
        <xdr:cNvPr id="298" name="フローチャート: 判断 297">
          <a:extLst>
            <a:ext uri="{FF2B5EF4-FFF2-40B4-BE49-F238E27FC236}">
              <a16:creationId xmlns:a16="http://schemas.microsoft.com/office/drawing/2014/main" id="{00000000-0008-0000-0200-00002A010000}"/>
            </a:ext>
          </a:extLst>
        </xdr:cNvPr>
        <xdr:cNvSpPr/>
      </xdr:nvSpPr>
      <xdr:spPr>
        <a:xfrm>
          <a:off x="3746500" y="141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73842</xdr:rowOff>
    </xdr:from>
    <xdr:to>
      <xdr:col>15</xdr:col>
      <xdr:colOff>101600</xdr:colOff>
      <xdr:row>83</xdr:row>
      <xdr:rowOff>3992</xdr:rowOff>
    </xdr:to>
    <xdr:sp macro="" textlink="">
      <xdr:nvSpPr>
        <xdr:cNvPr id="299" name="フローチャート: 判断 298">
          <a:extLst>
            <a:ext uri="{FF2B5EF4-FFF2-40B4-BE49-F238E27FC236}">
              <a16:creationId xmlns:a16="http://schemas.microsoft.com/office/drawing/2014/main" id="{00000000-0008-0000-0200-00002B010000}"/>
            </a:ext>
          </a:extLst>
        </xdr:cNvPr>
        <xdr:cNvSpPr/>
      </xdr:nvSpPr>
      <xdr:spPr>
        <a:xfrm>
          <a:off x="2857500" y="1413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99968</xdr:rowOff>
    </xdr:from>
    <xdr:to>
      <xdr:col>10</xdr:col>
      <xdr:colOff>165100</xdr:colOff>
      <xdr:row>83</xdr:row>
      <xdr:rowOff>30118</xdr:rowOff>
    </xdr:to>
    <xdr:sp macro="" textlink="">
      <xdr:nvSpPr>
        <xdr:cNvPr id="300" name="フローチャート: 判断 299">
          <a:extLst>
            <a:ext uri="{FF2B5EF4-FFF2-40B4-BE49-F238E27FC236}">
              <a16:creationId xmlns:a16="http://schemas.microsoft.com/office/drawing/2014/main" id="{00000000-0008-0000-0200-00002C010000}"/>
            </a:ext>
          </a:extLst>
        </xdr:cNvPr>
        <xdr:cNvSpPr/>
      </xdr:nvSpPr>
      <xdr:spPr>
        <a:xfrm>
          <a:off x="1968500" y="1415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142421</xdr:rowOff>
    </xdr:from>
    <xdr:to>
      <xdr:col>6</xdr:col>
      <xdr:colOff>38100</xdr:colOff>
      <xdr:row>83</xdr:row>
      <xdr:rowOff>72571</xdr:rowOff>
    </xdr:to>
    <xdr:sp macro="" textlink="">
      <xdr:nvSpPr>
        <xdr:cNvPr id="301" name="フローチャート: 判断 300">
          <a:extLst>
            <a:ext uri="{FF2B5EF4-FFF2-40B4-BE49-F238E27FC236}">
              <a16:creationId xmlns:a16="http://schemas.microsoft.com/office/drawing/2014/main" id="{00000000-0008-0000-0200-00002D010000}"/>
            </a:ext>
          </a:extLst>
        </xdr:cNvPr>
        <xdr:cNvSpPr/>
      </xdr:nvSpPr>
      <xdr:spPr>
        <a:xfrm>
          <a:off x="1079500" y="1420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200-00002E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200-00002F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200-000030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00000000-0008-0000-0200-000031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id="{00000000-0008-0000-0200-000032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99968</xdr:rowOff>
    </xdr:from>
    <xdr:to>
      <xdr:col>6</xdr:col>
      <xdr:colOff>38100</xdr:colOff>
      <xdr:row>78</xdr:row>
      <xdr:rowOff>30118</xdr:rowOff>
    </xdr:to>
    <xdr:sp macro="" textlink="">
      <xdr:nvSpPr>
        <xdr:cNvPr id="307" name="楕円 306">
          <a:extLst>
            <a:ext uri="{FF2B5EF4-FFF2-40B4-BE49-F238E27FC236}">
              <a16:creationId xmlns:a16="http://schemas.microsoft.com/office/drawing/2014/main" id="{00000000-0008-0000-0200-000033010000}"/>
            </a:ext>
          </a:extLst>
        </xdr:cNvPr>
        <xdr:cNvSpPr/>
      </xdr:nvSpPr>
      <xdr:spPr>
        <a:xfrm>
          <a:off x="1079500" y="13301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58075</xdr:rowOff>
    </xdr:from>
    <xdr:ext cx="405111" cy="259045"/>
    <xdr:sp macro="" textlink="">
      <xdr:nvSpPr>
        <xdr:cNvPr id="308" name="n_1aveValue【福祉施設】&#10;有形固定資産減価償却率">
          <a:extLst>
            <a:ext uri="{FF2B5EF4-FFF2-40B4-BE49-F238E27FC236}">
              <a16:creationId xmlns:a16="http://schemas.microsoft.com/office/drawing/2014/main" id="{00000000-0008-0000-0200-000034010000}"/>
            </a:ext>
          </a:extLst>
        </xdr:cNvPr>
        <xdr:cNvSpPr txBox="1"/>
      </xdr:nvSpPr>
      <xdr:spPr>
        <a:xfrm>
          <a:off x="3582044" y="13945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20519</xdr:rowOff>
    </xdr:from>
    <xdr:ext cx="405111" cy="259045"/>
    <xdr:sp macro="" textlink="">
      <xdr:nvSpPr>
        <xdr:cNvPr id="309" name="n_2aveValue【福祉施設】&#10;有形固定資産減価償却率">
          <a:extLst>
            <a:ext uri="{FF2B5EF4-FFF2-40B4-BE49-F238E27FC236}">
              <a16:creationId xmlns:a16="http://schemas.microsoft.com/office/drawing/2014/main" id="{00000000-0008-0000-0200-000035010000}"/>
            </a:ext>
          </a:extLst>
        </xdr:cNvPr>
        <xdr:cNvSpPr txBox="1"/>
      </xdr:nvSpPr>
      <xdr:spPr>
        <a:xfrm>
          <a:off x="2705744" y="13907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46645</xdr:rowOff>
    </xdr:from>
    <xdr:ext cx="405111" cy="259045"/>
    <xdr:sp macro="" textlink="">
      <xdr:nvSpPr>
        <xdr:cNvPr id="310" name="n_3aveValue【福祉施設】&#10;有形固定資産減価償却率">
          <a:extLst>
            <a:ext uri="{FF2B5EF4-FFF2-40B4-BE49-F238E27FC236}">
              <a16:creationId xmlns:a16="http://schemas.microsoft.com/office/drawing/2014/main" id="{00000000-0008-0000-0200-000036010000}"/>
            </a:ext>
          </a:extLst>
        </xdr:cNvPr>
        <xdr:cNvSpPr txBox="1"/>
      </xdr:nvSpPr>
      <xdr:spPr>
        <a:xfrm>
          <a:off x="1816744" y="13934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63698</xdr:rowOff>
    </xdr:from>
    <xdr:ext cx="405111" cy="259045"/>
    <xdr:sp macro="" textlink="">
      <xdr:nvSpPr>
        <xdr:cNvPr id="311" name="n_4aveValue【福祉施設】&#10;有形固定資産減価償却率">
          <a:extLst>
            <a:ext uri="{FF2B5EF4-FFF2-40B4-BE49-F238E27FC236}">
              <a16:creationId xmlns:a16="http://schemas.microsoft.com/office/drawing/2014/main" id="{00000000-0008-0000-0200-000037010000}"/>
            </a:ext>
          </a:extLst>
        </xdr:cNvPr>
        <xdr:cNvSpPr txBox="1"/>
      </xdr:nvSpPr>
      <xdr:spPr>
        <a:xfrm>
          <a:off x="927744" y="142940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7561</xdr:colOff>
      <xdr:row>76</xdr:row>
      <xdr:rowOff>46645</xdr:rowOff>
    </xdr:from>
    <xdr:ext cx="340478" cy="259045"/>
    <xdr:sp macro="" textlink="">
      <xdr:nvSpPr>
        <xdr:cNvPr id="312" name="n_4mainValue【福祉施設】&#10;有形固定資産減価償却率">
          <a:extLst>
            <a:ext uri="{FF2B5EF4-FFF2-40B4-BE49-F238E27FC236}">
              <a16:creationId xmlns:a16="http://schemas.microsoft.com/office/drawing/2014/main" id="{00000000-0008-0000-0200-000038010000}"/>
            </a:ext>
          </a:extLst>
        </xdr:cNvPr>
        <xdr:cNvSpPr txBox="1"/>
      </xdr:nvSpPr>
      <xdr:spPr>
        <a:xfrm>
          <a:off x="960061" y="1307684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3" name="正方形/長方形 312">
          <a:extLst>
            <a:ext uri="{FF2B5EF4-FFF2-40B4-BE49-F238E27FC236}">
              <a16:creationId xmlns:a16="http://schemas.microsoft.com/office/drawing/2014/main" id="{00000000-0008-0000-0200-000039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4" name="正方形/長方形 313">
          <a:extLst>
            <a:ext uri="{FF2B5EF4-FFF2-40B4-BE49-F238E27FC236}">
              <a16:creationId xmlns:a16="http://schemas.microsoft.com/office/drawing/2014/main" id="{00000000-0008-0000-0200-00003A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5" name="正方形/長方形 314">
          <a:extLst>
            <a:ext uri="{FF2B5EF4-FFF2-40B4-BE49-F238E27FC236}">
              <a16:creationId xmlns:a16="http://schemas.microsoft.com/office/drawing/2014/main" id="{00000000-0008-0000-0200-00003B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6" name="正方形/長方形 315">
          <a:extLst>
            <a:ext uri="{FF2B5EF4-FFF2-40B4-BE49-F238E27FC236}">
              <a16:creationId xmlns:a16="http://schemas.microsoft.com/office/drawing/2014/main" id="{00000000-0008-0000-0200-00003C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7" name="正方形/長方形 316">
          <a:extLst>
            <a:ext uri="{FF2B5EF4-FFF2-40B4-BE49-F238E27FC236}">
              <a16:creationId xmlns:a16="http://schemas.microsoft.com/office/drawing/2014/main" id="{00000000-0008-0000-0200-00003D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8" name="正方形/長方形 317">
          <a:extLst>
            <a:ext uri="{FF2B5EF4-FFF2-40B4-BE49-F238E27FC236}">
              <a16:creationId xmlns:a16="http://schemas.microsoft.com/office/drawing/2014/main" id="{00000000-0008-0000-0200-00003E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9" name="正方形/長方形 318">
          <a:extLst>
            <a:ext uri="{FF2B5EF4-FFF2-40B4-BE49-F238E27FC236}">
              <a16:creationId xmlns:a16="http://schemas.microsoft.com/office/drawing/2014/main" id="{00000000-0008-0000-0200-00003F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0" name="正方形/長方形 319">
          <a:extLst>
            <a:ext uri="{FF2B5EF4-FFF2-40B4-BE49-F238E27FC236}">
              <a16:creationId xmlns:a16="http://schemas.microsoft.com/office/drawing/2014/main" id="{00000000-0008-0000-0200-000040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1" name="テキスト ボックス 320">
          <a:extLst>
            <a:ext uri="{FF2B5EF4-FFF2-40B4-BE49-F238E27FC236}">
              <a16:creationId xmlns:a16="http://schemas.microsoft.com/office/drawing/2014/main" id="{00000000-0008-0000-0200-000041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2" name="直線コネクタ 321">
          <a:extLst>
            <a:ext uri="{FF2B5EF4-FFF2-40B4-BE49-F238E27FC236}">
              <a16:creationId xmlns:a16="http://schemas.microsoft.com/office/drawing/2014/main" id="{00000000-0008-0000-0200-000042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23" name="直線コネクタ 322">
          <a:extLst>
            <a:ext uri="{FF2B5EF4-FFF2-40B4-BE49-F238E27FC236}">
              <a16:creationId xmlns:a16="http://schemas.microsoft.com/office/drawing/2014/main" id="{00000000-0008-0000-0200-000043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24" name="テキスト ボックス 323">
          <a:extLst>
            <a:ext uri="{FF2B5EF4-FFF2-40B4-BE49-F238E27FC236}">
              <a16:creationId xmlns:a16="http://schemas.microsoft.com/office/drawing/2014/main" id="{00000000-0008-0000-0200-000044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25" name="直線コネクタ 324">
          <a:extLst>
            <a:ext uri="{FF2B5EF4-FFF2-40B4-BE49-F238E27FC236}">
              <a16:creationId xmlns:a16="http://schemas.microsoft.com/office/drawing/2014/main" id="{00000000-0008-0000-0200-000045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6" name="テキスト ボックス 325">
          <a:extLst>
            <a:ext uri="{FF2B5EF4-FFF2-40B4-BE49-F238E27FC236}">
              <a16:creationId xmlns:a16="http://schemas.microsoft.com/office/drawing/2014/main" id="{00000000-0008-0000-0200-000046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7" name="直線コネクタ 326">
          <a:extLst>
            <a:ext uri="{FF2B5EF4-FFF2-40B4-BE49-F238E27FC236}">
              <a16:creationId xmlns:a16="http://schemas.microsoft.com/office/drawing/2014/main" id="{00000000-0008-0000-0200-000047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8" name="テキスト ボックス 327">
          <a:extLst>
            <a:ext uri="{FF2B5EF4-FFF2-40B4-BE49-F238E27FC236}">
              <a16:creationId xmlns:a16="http://schemas.microsoft.com/office/drawing/2014/main" id="{00000000-0008-0000-0200-000048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9" name="直線コネクタ 328">
          <a:extLst>
            <a:ext uri="{FF2B5EF4-FFF2-40B4-BE49-F238E27FC236}">
              <a16:creationId xmlns:a16="http://schemas.microsoft.com/office/drawing/2014/main" id="{00000000-0008-0000-0200-000049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0" name="テキスト ボックス 329">
          <a:extLst>
            <a:ext uri="{FF2B5EF4-FFF2-40B4-BE49-F238E27FC236}">
              <a16:creationId xmlns:a16="http://schemas.microsoft.com/office/drawing/2014/main" id="{00000000-0008-0000-0200-00004A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1" name="直線コネクタ 330">
          <a:extLst>
            <a:ext uri="{FF2B5EF4-FFF2-40B4-BE49-F238E27FC236}">
              <a16:creationId xmlns:a16="http://schemas.microsoft.com/office/drawing/2014/main" id="{00000000-0008-0000-0200-00004B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2" name="テキスト ボックス 331">
          <a:extLst>
            <a:ext uri="{FF2B5EF4-FFF2-40B4-BE49-F238E27FC236}">
              <a16:creationId xmlns:a16="http://schemas.microsoft.com/office/drawing/2014/main" id="{00000000-0008-0000-0200-00004C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3" name="直線コネクタ 332">
          <a:extLst>
            <a:ext uri="{FF2B5EF4-FFF2-40B4-BE49-F238E27FC236}">
              <a16:creationId xmlns:a16="http://schemas.microsoft.com/office/drawing/2014/main" id="{00000000-0008-0000-0200-00004D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4" name="テキスト ボックス 333">
          <a:extLst>
            <a:ext uri="{FF2B5EF4-FFF2-40B4-BE49-F238E27FC236}">
              <a16:creationId xmlns:a16="http://schemas.microsoft.com/office/drawing/2014/main" id="{00000000-0008-0000-0200-00004E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5" name="【福祉施設】&#10;一人当たり面積グラフ枠">
          <a:extLst>
            <a:ext uri="{FF2B5EF4-FFF2-40B4-BE49-F238E27FC236}">
              <a16:creationId xmlns:a16="http://schemas.microsoft.com/office/drawing/2014/main" id="{00000000-0008-0000-0200-00004F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26670</xdr:rowOff>
    </xdr:from>
    <xdr:to>
      <xdr:col>54</xdr:col>
      <xdr:colOff>189865</xdr:colOff>
      <xdr:row>86</xdr:row>
      <xdr:rowOff>93345</xdr:rowOff>
    </xdr:to>
    <xdr:cxnSp macro="">
      <xdr:nvCxnSpPr>
        <xdr:cNvPr id="336" name="直線コネクタ 335">
          <a:extLst>
            <a:ext uri="{FF2B5EF4-FFF2-40B4-BE49-F238E27FC236}">
              <a16:creationId xmlns:a16="http://schemas.microsoft.com/office/drawing/2014/main" id="{00000000-0008-0000-0200-000050010000}"/>
            </a:ext>
          </a:extLst>
        </xdr:cNvPr>
        <xdr:cNvCxnSpPr/>
      </xdr:nvCxnSpPr>
      <xdr:spPr>
        <a:xfrm flipV="1">
          <a:off x="10476865" y="13399770"/>
          <a:ext cx="0" cy="1438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97172</xdr:rowOff>
    </xdr:from>
    <xdr:ext cx="469744" cy="259045"/>
    <xdr:sp macro="" textlink="">
      <xdr:nvSpPr>
        <xdr:cNvPr id="337" name="【福祉施設】&#10;一人当たり面積最小値テキスト">
          <a:extLst>
            <a:ext uri="{FF2B5EF4-FFF2-40B4-BE49-F238E27FC236}">
              <a16:creationId xmlns:a16="http://schemas.microsoft.com/office/drawing/2014/main" id="{00000000-0008-0000-0200-000051010000}"/>
            </a:ext>
          </a:extLst>
        </xdr:cNvPr>
        <xdr:cNvSpPr txBox="1"/>
      </xdr:nvSpPr>
      <xdr:spPr>
        <a:xfrm>
          <a:off x="10515600" y="1484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93345</xdr:rowOff>
    </xdr:from>
    <xdr:to>
      <xdr:col>55</xdr:col>
      <xdr:colOff>88900</xdr:colOff>
      <xdr:row>86</xdr:row>
      <xdr:rowOff>93345</xdr:rowOff>
    </xdr:to>
    <xdr:cxnSp macro="">
      <xdr:nvCxnSpPr>
        <xdr:cNvPr id="338" name="直線コネクタ 337">
          <a:extLst>
            <a:ext uri="{FF2B5EF4-FFF2-40B4-BE49-F238E27FC236}">
              <a16:creationId xmlns:a16="http://schemas.microsoft.com/office/drawing/2014/main" id="{00000000-0008-0000-0200-000052010000}"/>
            </a:ext>
          </a:extLst>
        </xdr:cNvPr>
        <xdr:cNvCxnSpPr/>
      </xdr:nvCxnSpPr>
      <xdr:spPr>
        <a:xfrm>
          <a:off x="10388600" y="1483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144797</xdr:rowOff>
    </xdr:from>
    <xdr:ext cx="469744" cy="259045"/>
    <xdr:sp macro="" textlink="">
      <xdr:nvSpPr>
        <xdr:cNvPr id="339" name="【福祉施設】&#10;一人当たり面積最大値テキスト">
          <a:extLst>
            <a:ext uri="{FF2B5EF4-FFF2-40B4-BE49-F238E27FC236}">
              <a16:creationId xmlns:a16="http://schemas.microsoft.com/office/drawing/2014/main" id="{00000000-0008-0000-0200-000053010000}"/>
            </a:ext>
          </a:extLst>
        </xdr:cNvPr>
        <xdr:cNvSpPr txBox="1"/>
      </xdr:nvSpPr>
      <xdr:spPr>
        <a:xfrm>
          <a:off x="10515600" y="13174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26670</xdr:rowOff>
    </xdr:from>
    <xdr:to>
      <xdr:col>55</xdr:col>
      <xdr:colOff>88900</xdr:colOff>
      <xdr:row>78</xdr:row>
      <xdr:rowOff>26670</xdr:rowOff>
    </xdr:to>
    <xdr:cxnSp macro="">
      <xdr:nvCxnSpPr>
        <xdr:cNvPr id="340" name="直線コネクタ 339">
          <a:extLst>
            <a:ext uri="{FF2B5EF4-FFF2-40B4-BE49-F238E27FC236}">
              <a16:creationId xmlns:a16="http://schemas.microsoft.com/office/drawing/2014/main" id="{00000000-0008-0000-0200-000054010000}"/>
            </a:ext>
          </a:extLst>
        </xdr:cNvPr>
        <xdr:cNvCxnSpPr/>
      </xdr:nvCxnSpPr>
      <xdr:spPr>
        <a:xfrm>
          <a:off x="10388600" y="1339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59072</xdr:rowOff>
    </xdr:from>
    <xdr:ext cx="469744" cy="259045"/>
    <xdr:sp macro="" textlink="">
      <xdr:nvSpPr>
        <xdr:cNvPr id="341" name="【福祉施設】&#10;一人当たり面積平均値テキスト">
          <a:extLst>
            <a:ext uri="{FF2B5EF4-FFF2-40B4-BE49-F238E27FC236}">
              <a16:creationId xmlns:a16="http://schemas.microsoft.com/office/drawing/2014/main" id="{00000000-0008-0000-0200-000055010000}"/>
            </a:ext>
          </a:extLst>
        </xdr:cNvPr>
        <xdr:cNvSpPr txBox="1"/>
      </xdr:nvSpPr>
      <xdr:spPr>
        <a:xfrm>
          <a:off x="10515600" y="144608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80645</xdr:rowOff>
    </xdr:from>
    <xdr:to>
      <xdr:col>55</xdr:col>
      <xdr:colOff>50800</xdr:colOff>
      <xdr:row>85</xdr:row>
      <xdr:rowOff>10795</xdr:rowOff>
    </xdr:to>
    <xdr:sp macro="" textlink="">
      <xdr:nvSpPr>
        <xdr:cNvPr id="342" name="フローチャート: 判断 341">
          <a:extLst>
            <a:ext uri="{FF2B5EF4-FFF2-40B4-BE49-F238E27FC236}">
              <a16:creationId xmlns:a16="http://schemas.microsoft.com/office/drawing/2014/main" id="{00000000-0008-0000-0200-000056010000}"/>
            </a:ext>
          </a:extLst>
        </xdr:cNvPr>
        <xdr:cNvSpPr/>
      </xdr:nvSpPr>
      <xdr:spPr>
        <a:xfrm>
          <a:off x="10426700" y="1448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61595</xdr:rowOff>
    </xdr:from>
    <xdr:to>
      <xdr:col>50</xdr:col>
      <xdr:colOff>165100</xdr:colOff>
      <xdr:row>84</xdr:row>
      <xdr:rowOff>163195</xdr:rowOff>
    </xdr:to>
    <xdr:sp macro="" textlink="">
      <xdr:nvSpPr>
        <xdr:cNvPr id="343" name="フローチャート: 判断 342">
          <a:extLst>
            <a:ext uri="{FF2B5EF4-FFF2-40B4-BE49-F238E27FC236}">
              <a16:creationId xmlns:a16="http://schemas.microsoft.com/office/drawing/2014/main" id="{00000000-0008-0000-0200-000057010000}"/>
            </a:ext>
          </a:extLst>
        </xdr:cNvPr>
        <xdr:cNvSpPr/>
      </xdr:nvSpPr>
      <xdr:spPr>
        <a:xfrm>
          <a:off x="9588500" y="1446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67311</xdr:rowOff>
    </xdr:from>
    <xdr:to>
      <xdr:col>46</xdr:col>
      <xdr:colOff>38100</xdr:colOff>
      <xdr:row>84</xdr:row>
      <xdr:rowOff>168911</xdr:rowOff>
    </xdr:to>
    <xdr:sp macro="" textlink="">
      <xdr:nvSpPr>
        <xdr:cNvPr id="344" name="フローチャート: 判断 343">
          <a:extLst>
            <a:ext uri="{FF2B5EF4-FFF2-40B4-BE49-F238E27FC236}">
              <a16:creationId xmlns:a16="http://schemas.microsoft.com/office/drawing/2014/main" id="{00000000-0008-0000-0200-000058010000}"/>
            </a:ext>
          </a:extLst>
        </xdr:cNvPr>
        <xdr:cNvSpPr/>
      </xdr:nvSpPr>
      <xdr:spPr>
        <a:xfrm>
          <a:off x="8699500" y="1446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17780</xdr:rowOff>
    </xdr:from>
    <xdr:to>
      <xdr:col>41</xdr:col>
      <xdr:colOff>101600</xdr:colOff>
      <xdr:row>84</xdr:row>
      <xdr:rowOff>119380</xdr:rowOff>
    </xdr:to>
    <xdr:sp macro="" textlink="">
      <xdr:nvSpPr>
        <xdr:cNvPr id="345" name="フローチャート: 判断 344">
          <a:extLst>
            <a:ext uri="{FF2B5EF4-FFF2-40B4-BE49-F238E27FC236}">
              <a16:creationId xmlns:a16="http://schemas.microsoft.com/office/drawing/2014/main" id="{00000000-0008-0000-0200-000059010000}"/>
            </a:ext>
          </a:extLst>
        </xdr:cNvPr>
        <xdr:cNvSpPr/>
      </xdr:nvSpPr>
      <xdr:spPr>
        <a:xfrm>
          <a:off x="7810500" y="1441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53975</xdr:rowOff>
    </xdr:from>
    <xdr:to>
      <xdr:col>36</xdr:col>
      <xdr:colOff>165100</xdr:colOff>
      <xdr:row>84</xdr:row>
      <xdr:rowOff>155575</xdr:rowOff>
    </xdr:to>
    <xdr:sp macro="" textlink="">
      <xdr:nvSpPr>
        <xdr:cNvPr id="346" name="フローチャート: 判断 345">
          <a:extLst>
            <a:ext uri="{FF2B5EF4-FFF2-40B4-BE49-F238E27FC236}">
              <a16:creationId xmlns:a16="http://schemas.microsoft.com/office/drawing/2014/main" id="{00000000-0008-0000-0200-00005A010000}"/>
            </a:ext>
          </a:extLst>
        </xdr:cNvPr>
        <xdr:cNvSpPr/>
      </xdr:nvSpPr>
      <xdr:spPr>
        <a:xfrm>
          <a:off x="6921500" y="14455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7" name="テキスト ボックス 346">
          <a:extLst>
            <a:ext uri="{FF2B5EF4-FFF2-40B4-BE49-F238E27FC236}">
              <a16:creationId xmlns:a16="http://schemas.microsoft.com/office/drawing/2014/main" id="{00000000-0008-0000-0200-00005B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8" name="テキスト ボックス 347">
          <a:extLst>
            <a:ext uri="{FF2B5EF4-FFF2-40B4-BE49-F238E27FC236}">
              <a16:creationId xmlns:a16="http://schemas.microsoft.com/office/drawing/2014/main" id="{00000000-0008-0000-0200-00005C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9" name="テキスト ボックス 348">
          <a:extLst>
            <a:ext uri="{FF2B5EF4-FFF2-40B4-BE49-F238E27FC236}">
              <a16:creationId xmlns:a16="http://schemas.microsoft.com/office/drawing/2014/main" id="{00000000-0008-0000-0200-00005D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0" name="テキスト ボックス 349">
          <a:extLst>
            <a:ext uri="{FF2B5EF4-FFF2-40B4-BE49-F238E27FC236}">
              <a16:creationId xmlns:a16="http://schemas.microsoft.com/office/drawing/2014/main" id="{00000000-0008-0000-0200-00005E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00000000-0008-0000-0200-00005F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95886</xdr:rowOff>
    </xdr:from>
    <xdr:to>
      <xdr:col>36</xdr:col>
      <xdr:colOff>165100</xdr:colOff>
      <xdr:row>78</xdr:row>
      <xdr:rowOff>26036</xdr:rowOff>
    </xdr:to>
    <xdr:sp macro="" textlink="">
      <xdr:nvSpPr>
        <xdr:cNvPr id="352" name="楕円 351">
          <a:extLst>
            <a:ext uri="{FF2B5EF4-FFF2-40B4-BE49-F238E27FC236}">
              <a16:creationId xmlns:a16="http://schemas.microsoft.com/office/drawing/2014/main" id="{00000000-0008-0000-0200-000060010000}"/>
            </a:ext>
          </a:extLst>
        </xdr:cNvPr>
        <xdr:cNvSpPr/>
      </xdr:nvSpPr>
      <xdr:spPr>
        <a:xfrm>
          <a:off x="6921500" y="13297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8272</xdr:rowOff>
    </xdr:from>
    <xdr:ext cx="469744" cy="259045"/>
    <xdr:sp macro="" textlink="">
      <xdr:nvSpPr>
        <xdr:cNvPr id="353" name="n_1aveValue【福祉施設】&#10;一人当たり面積">
          <a:extLst>
            <a:ext uri="{FF2B5EF4-FFF2-40B4-BE49-F238E27FC236}">
              <a16:creationId xmlns:a16="http://schemas.microsoft.com/office/drawing/2014/main" id="{00000000-0008-0000-0200-000061010000}"/>
            </a:ext>
          </a:extLst>
        </xdr:cNvPr>
        <xdr:cNvSpPr txBox="1"/>
      </xdr:nvSpPr>
      <xdr:spPr>
        <a:xfrm>
          <a:off x="9391727" y="1423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13988</xdr:rowOff>
    </xdr:from>
    <xdr:ext cx="469744" cy="259045"/>
    <xdr:sp macro="" textlink="">
      <xdr:nvSpPr>
        <xdr:cNvPr id="354" name="n_2aveValue【福祉施設】&#10;一人当たり面積">
          <a:extLst>
            <a:ext uri="{FF2B5EF4-FFF2-40B4-BE49-F238E27FC236}">
              <a16:creationId xmlns:a16="http://schemas.microsoft.com/office/drawing/2014/main" id="{00000000-0008-0000-0200-000062010000}"/>
            </a:ext>
          </a:extLst>
        </xdr:cNvPr>
        <xdr:cNvSpPr txBox="1"/>
      </xdr:nvSpPr>
      <xdr:spPr>
        <a:xfrm>
          <a:off x="8515427" y="14244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135907</xdr:rowOff>
    </xdr:from>
    <xdr:ext cx="469744" cy="259045"/>
    <xdr:sp macro="" textlink="">
      <xdr:nvSpPr>
        <xdr:cNvPr id="355" name="n_3aveValue【福祉施設】&#10;一人当たり面積">
          <a:extLst>
            <a:ext uri="{FF2B5EF4-FFF2-40B4-BE49-F238E27FC236}">
              <a16:creationId xmlns:a16="http://schemas.microsoft.com/office/drawing/2014/main" id="{00000000-0008-0000-0200-000063010000}"/>
            </a:ext>
          </a:extLst>
        </xdr:cNvPr>
        <xdr:cNvSpPr txBox="1"/>
      </xdr:nvSpPr>
      <xdr:spPr>
        <a:xfrm>
          <a:off x="7626427" y="1419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146702</xdr:rowOff>
    </xdr:from>
    <xdr:ext cx="469744" cy="259045"/>
    <xdr:sp macro="" textlink="">
      <xdr:nvSpPr>
        <xdr:cNvPr id="356" name="n_4aveValue【福祉施設】&#10;一人当たり面積">
          <a:extLst>
            <a:ext uri="{FF2B5EF4-FFF2-40B4-BE49-F238E27FC236}">
              <a16:creationId xmlns:a16="http://schemas.microsoft.com/office/drawing/2014/main" id="{00000000-0008-0000-0200-000064010000}"/>
            </a:ext>
          </a:extLst>
        </xdr:cNvPr>
        <xdr:cNvSpPr txBox="1"/>
      </xdr:nvSpPr>
      <xdr:spPr>
        <a:xfrm>
          <a:off x="6737427" y="14548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76</xdr:row>
      <xdr:rowOff>42563</xdr:rowOff>
    </xdr:from>
    <xdr:ext cx="469744" cy="259045"/>
    <xdr:sp macro="" textlink="">
      <xdr:nvSpPr>
        <xdr:cNvPr id="357" name="n_4mainValue【福祉施設】&#10;一人当たり面積">
          <a:extLst>
            <a:ext uri="{FF2B5EF4-FFF2-40B4-BE49-F238E27FC236}">
              <a16:creationId xmlns:a16="http://schemas.microsoft.com/office/drawing/2014/main" id="{00000000-0008-0000-0200-000065010000}"/>
            </a:ext>
          </a:extLst>
        </xdr:cNvPr>
        <xdr:cNvSpPr txBox="1"/>
      </xdr:nvSpPr>
      <xdr:spPr>
        <a:xfrm>
          <a:off x="6737427" y="13072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8" name="正方形/長方形 357">
          <a:extLst>
            <a:ext uri="{FF2B5EF4-FFF2-40B4-BE49-F238E27FC236}">
              <a16:creationId xmlns:a16="http://schemas.microsoft.com/office/drawing/2014/main" id="{00000000-0008-0000-0200-000066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9" name="正方形/長方形 358">
          <a:extLst>
            <a:ext uri="{FF2B5EF4-FFF2-40B4-BE49-F238E27FC236}">
              <a16:creationId xmlns:a16="http://schemas.microsoft.com/office/drawing/2014/main" id="{00000000-0008-0000-0200-000067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0" name="正方形/長方形 359">
          <a:extLst>
            <a:ext uri="{FF2B5EF4-FFF2-40B4-BE49-F238E27FC236}">
              <a16:creationId xmlns:a16="http://schemas.microsoft.com/office/drawing/2014/main" id="{00000000-0008-0000-0200-000068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1" name="正方形/長方形 360">
          <a:extLst>
            <a:ext uri="{FF2B5EF4-FFF2-40B4-BE49-F238E27FC236}">
              <a16:creationId xmlns:a16="http://schemas.microsoft.com/office/drawing/2014/main" id="{00000000-0008-0000-0200-000069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2" name="正方形/長方形 361">
          <a:extLst>
            <a:ext uri="{FF2B5EF4-FFF2-40B4-BE49-F238E27FC236}">
              <a16:creationId xmlns:a16="http://schemas.microsoft.com/office/drawing/2014/main" id="{00000000-0008-0000-0200-00006A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3" name="正方形/長方形 362">
          <a:extLst>
            <a:ext uri="{FF2B5EF4-FFF2-40B4-BE49-F238E27FC236}">
              <a16:creationId xmlns:a16="http://schemas.microsoft.com/office/drawing/2014/main" id="{00000000-0008-0000-0200-00006B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4" name="正方形/長方形 363">
          <a:extLst>
            <a:ext uri="{FF2B5EF4-FFF2-40B4-BE49-F238E27FC236}">
              <a16:creationId xmlns:a16="http://schemas.microsoft.com/office/drawing/2014/main" id="{00000000-0008-0000-0200-00006C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5" name="正方形/長方形 364">
          <a:extLst>
            <a:ext uri="{FF2B5EF4-FFF2-40B4-BE49-F238E27FC236}">
              <a16:creationId xmlns:a16="http://schemas.microsoft.com/office/drawing/2014/main" id="{00000000-0008-0000-0200-00006D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6" name="テキスト ボックス 365">
          <a:extLst>
            <a:ext uri="{FF2B5EF4-FFF2-40B4-BE49-F238E27FC236}">
              <a16:creationId xmlns:a16="http://schemas.microsoft.com/office/drawing/2014/main" id="{00000000-0008-0000-0200-00006E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7" name="直線コネクタ 366">
          <a:extLst>
            <a:ext uri="{FF2B5EF4-FFF2-40B4-BE49-F238E27FC236}">
              <a16:creationId xmlns:a16="http://schemas.microsoft.com/office/drawing/2014/main" id="{00000000-0008-0000-0200-00006F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68" name="テキスト ボックス 367">
          <a:extLst>
            <a:ext uri="{FF2B5EF4-FFF2-40B4-BE49-F238E27FC236}">
              <a16:creationId xmlns:a16="http://schemas.microsoft.com/office/drawing/2014/main" id="{00000000-0008-0000-0200-000070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69" name="直線コネクタ 368">
          <a:extLst>
            <a:ext uri="{FF2B5EF4-FFF2-40B4-BE49-F238E27FC236}">
              <a16:creationId xmlns:a16="http://schemas.microsoft.com/office/drawing/2014/main" id="{00000000-0008-0000-0200-00007101000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70" name="テキスト ボックス 369">
          <a:extLst>
            <a:ext uri="{FF2B5EF4-FFF2-40B4-BE49-F238E27FC236}">
              <a16:creationId xmlns:a16="http://schemas.microsoft.com/office/drawing/2014/main" id="{00000000-0008-0000-0200-000072010000}"/>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71" name="直線コネクタ 370">
          <a:extLst>
            <a:ext uri="{FF2B5EF4-FFF2-40B4-BE49-F238E27FC236}">
              <a16:creationId xmlns:a16="http://schemas.microsoft.com/office/drawing/2014/main" id="{00000000-0008-0000-0200-00007301000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72" name="テキスト ボックス 371">
          <a:extLst>
            <a:ext uri="{FF2B5EF4-FFF2-40B4-BE49-F238E27FC236}">
              <a16:creationId xmlns:a16="http://schemas.microsoft.com/office/drawing/2014/main" id="{00000000-0008-0000-0200-00007401000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73" name="直線コネクタ 372">
          <a:extLst>
            <a:ext uri="{FF2B5EF4-FFF2-40B4-BE49-F238E27FC236}">
              <a16:creationId xmlns:a16="http://schemas.microsoft.com/office/drawing/2014/main" id="{00000000-0008-0000-0200-00007501000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74" name="テキスト ボックス 373">
          <a:extLst>
            <a:ext uri="{FF2B5EF4-FFF2-40B4-BE49-F238E27FC236}">
              <a16:creationId xmlns:a16="http://schemas.microsoft.com/office/drawing/2014/main" id="{00000000-0008-0000-0200-00007601000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75" name="直線コネクタ 374">
          <a:extLst>
            <a:ext uri="{FF2B5EF4-FFF2-40B4-BE49-F238E27FC236}">
              <a16:creationId xmlns:a16="http://schemas.microsoft.com/office/drawing/2014/main" id="{00000000-0008-0000-0200-00007701000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76" name="テキスト ボックス 375">
          <a:extLst>
            <a:ext uri="{FF2B5EF4-FFF2-40B4-BE49-F238E27FC236}">
              <a16:creationId xmlns:a16="http://schemas.microsoft.com/office/drawing/2014/main" id="{00000000-0008-0000-0200-00007801000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77" name="直線コネクタ 376">
          <a:extLst>
            <a:ext uri="{FF2B5EF4-FFF2-40B4-BE49-F238E27FC236}">
              <a16:creationId xmlns:a16="http://schemas.microsoft.com/office/drawing/2014/main" id="{00000000-0008-0000-0200-00007901000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78" name="テキスト ボックス 377">
          <a:extLst>
            <a:ext uri="{FF2B5EF4-FFF2-40B4-BE49-F238E27FC236}">
              <a16:creationId xmlns:a16="http://schemas.microsoft.com/office/drawing/2014/main" id="{00000000-0008-0000-0200-00007A010000}"/>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9" name="直線コネクタ 378">
          <a:extLst>
            <a:ext uri="{FF2B5EF4-FFF2-40B4-BE49-F238E27FC236}">
              <a16:creationId xmlns:a16="http://schemas.microsoft.com/office/drawing/2014/main" id="{00000000-0008-0000-0200-00007B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80" name="テキスト ボックス 379">
          <a:extLst>
            <a:ext uri="{FF2B5EF4-FFF2-40B4-BE49-F238E27FC236}">
              <a16:creationId xmlns:a16="http://schemas.microsoft.com/office/drawing/2014/main" id="{00000000-0008-0000-0200-00007C010000}"/>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81" name="【市民会館】&#10;有形固定資産減価償却率グラフ枠">
          <a:extLst>
            <a:ext uri="{FF2B5EF4-FFF2-40B4-BE49-F238E27FC236}">
              <a16:creationId xmlns:a16="http://schemas.microsoft.com/office/drawing/2014/main" id="{00000000-0008-0000-0200-00007D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70486</xdr:rowOff>
    </xdr:from>
    <xdr:to>
      <xdr:col>24</xdr:col>
      <xdr:colOff>62865</xdr:colOff>
      <xdr:row>108</xdr:row>
      <xdr:rowOff>139064</xdr:rowOff>
    </xdr:to>
    <xdr:cxnSp macro="">
      <xdr:nvCxnSpPr>
        <xdr:cNvPr id="382" name="直線コネクタ 381">
          <a:extLst>
            <a:ext uri="{FF2B5EF4-FFF2-40B4-BE49-F238E27FC236}">
              <a16:creationId xmlns:a16="http://schemas.microsoft.com/office/drawing/2014/main" id="{00000000-0008-0000-0200-00007E010000}"/>
            </a:ext>
          </a:extLst>
        </xdr:cNvPr>
        <xdr:cNvCxnSpPr/>
      </xdr:nvCxnSpPr>
      <xdr:spPr>
        <a:xfrm flipV="1">
          <a:off x="4634865" y="17215486"/>
          <a:ext cx="0" cy="1440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142891</xdr:rowOff>
    </xdr:from>
    <xdr:ext cx="405111" cy="259045"/>
    <xdr:sp macro="" textlink="">
      <xdr:nvSpPr>
        <xdr:cNvPr id="383" name="【市民会館】&#10;有形固定資産減価償却率最小値テキスト">
          <a:extLst>
            <a:ext uri="{FF2B5EF4-FFF2-40B4-BE49-F238E27FC236}">
              <a16:creationId xmlns:a16="http://schemas.microsoft.com/office/drawing/2014/main" id="{00000000-0008-0000-0200-00007F010000}"/>
            </a:ext>
          </a:extLst>
        </xdr:cNvPr>
        <xdr:cNvSpPr txBox="1"/>
      </xdr:nvSpPr>
      <xdr:spPr>
        <a:xfrm>
          <a:off x="4673600" y="18659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139064</xdr:rowOff>
    </xdr:from>
    <xdr:to>
      <xdr:col>24</xdr:col>
      <xdr:colOff>152400</xdr:colOff>
      <xdr:row>108</xdr:row>
      <xdr:rowOff>139064</xdr:rowOff>
    </xdr:to>
    <xdr:cxnSp macro="">
      <xdr:nvCxnSpPr>
        <xdr:cNvPr id="384" name="直線コネクタ 383">
          <a:extLst>
            <a:ext uri="{FF2B5EF4-FFF2-40B4-BE49-F238E27FC236}">
              <a16:creationId xmlns:a16="http://schemas.microsoft.com/office/drawing/2014/main" id="{00000000-0008-0000-0200-000080010000}"/>
            </a:ext>
          </a:extLst>
        </xdr:cNvPr>
        <xdr:cNvCxnSpPr/>
      </xdr:nvCxnSpPr>
      <xdr:spPr>
        <a:xfrm>
          <a:off x="4546600" y="18655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17163</xdr:rowOff>
    </xdr:from>
    <xdr:ext cx="405111" cy="259045"/>
    <xdr:sp macro="" textlink="">
      <xdr:nvSpPr>
        <xdr:cNvPr id="385" name="【市民会館】&#10;有形固定資産減価償却率最大値テキスト">
          <a:extLst>
            <a:ext uri="{FF2B5EF4-FFF2-40B4-BE49-F238E27FC236}">
              <a16:creationId xmlns:a16="http://schemas.microsoft.com/office/drawing/2014/main" id="{00000000-0008-0000-0200-000081010000}"/>
            </a:ext>
          </a:extLst>
        </xdr:cNvPr>
        <xdr:cNvSpPr txBox="1"/>
      </xdr:nvSpPr>
      <xdr:spPr>
        <a:xfrm>
          <a:off x="4673600" y="16990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70486</xdr:rowOff>
    </xdr:from>
    <xdr:to>
      <xdr:col>24</xdr:col>
      <xdr:colOff>152400</xdr:colOff>
      <xdr:row>100</xdr:row>
      <xdr:rowOff>70486</xdr:rowOff>
    </xdr:to>
    <xdr:cxnSp macro="">
      <xdr:nvCxnSpPr>
        <xdr:cNvPr id="386" name="直線コネクタ 385">
          <a:extLst>
            <a:ext uri="{FF2B5EF4-FFF2-40B4-BE49-F238E27FC236}">
              <a16:creationId xmlns:a16="http://schemas.microsoft.com/office/drawing/2014/main" id="{00000000-0008-0000-0200-000082010000}"/>
            </a:ext>
          </a:extLst>
        </xdr:cNvPr>
        <xdr:cNvCxnSpPr/>
      </xdr:nvCxnSpPr>
      <xdr:spPr>
        <a:xfrm>
          <a:off x="4546600" y="1721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121938</xdr:rowOff>
    </xdr:from>
    <xdr:ext cx="405111" cy="259045"/>
    <xdr:sp macro="" textlink="">
      <xdr:nvSpPr>
        <xdr:cNvPr id="387" name="【市民会館】&#10;有形固定資産減価償却率平均値テキスト">
          <a:extLst>
            <a:ext uri="{FF2B5EF4-FFF2-40B4-BE49-F238E27FC236}">
              <a16:creationId xmlns:a16="http://schemas.microsoft.com/office/drawing/2014/main" id="{00000000-0008-0000-0200-000083010000}"/>
            </a:ext>
          </a:extLst>
        </xdr:cNvPr>
        <xdr:cNvSpPr txBox="1"/>
      </xdr:nvSpPr>
      <xdr:spPr>
        <a:xfrm>
          <a:off x="4673600" y="177812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143511</xdr:rowOff>
    </xdr:from>
    <xdr:to>
      <xdr:col>24</xdr:col>
      <xdr:colOff>114300</xdr:colOff>
      <xdr:row>104</xdr:row>
      <xdr:rowOff>73661</xdr:rowOff>
    </xdr:to>
    <xdr:sp macro="" textlink="">
      <xdr:nvSpPr>
        <xdr:cNvPr id="388" name="フローチャート: 判断 387">
          <a:extLst>
            <a:ext uri="{FF2B5EF4-FFF2-40B4-BE49-F238E27FC236}">
              <a16:creationId xmlns:a16="http://schemas.microsoft.com/office/drawing/2014/main" id="{00000000-0008-0000-0200-000084010000}"/>
            </a:ext>
          </a:extLst>
        </xdr:cNvPr>
        <xdr:cNvSpPr/>
      </xdr:nvSpPr>
      <xdr:spPr>
        <a:xfrm>
          <a:off x="4584700" y="1780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145414</xdr:rowOff>
    </xdr:from>
    <xdr:to>
      <xdr:col>20</xdr:col>
      <xdr:colOff>38100</xdr:colOff>
      <xdr:row>104</xdr:row>
      <xdr:rowOff>75564</xdr:rowOff>
    </xdr:to>
    <xdr:sp macro="" textlink="">
      <xdr:nvSpPr>
        <xdr:cNvPr id="389" name="フローチャート: 判断 388">
          <a:extLst>
            <a:ext uri="{FF2B5EF4-FFF2-40B4-BE49-F238E27FC236}">
              <a16:creationId xmlns:a16="http://schemas.microsoft.com/office/drawing/2014/main" id="{00000000-0008-0000-0200-000085010000}"/>
            </a:ext>
          </a:extLst>
        </xdr:cNvPr>
        <xdr:cNvSpPr/>
      </xdr:nvSpPr>
      <xdr:spPr>
        <a:xfrm>
          <a:off x="3746500" y="1780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92075</xdr:rowOff>
    </xdr:from>
    <xdr:to>
      <xdr:col>15</xdr:col>
      <xdr:colOff>101600</xdr:colOff>
      <xdr:row>104</xdr:row>
      <xdr:rowOff>22225</xdr:rowOff>
    </xdr:to>
    <xdr:sp macro="" textlink="">
      <xdr:nvSpPr>
        <xdr:cNvPr id="390" name="フローチャート: 判断 389">
          <a:extLst>
            <a:ext uri="{FF2B5EF4-FFF2-40B4-BE49-F238E27FC236}">
              <a16:creationId xmlns:a16="http://schemas.microsoft.com/office/drawing/2014/main" id="{00000000-0008-0000-0200-000086010000}"/>
            </a:ext>
          </a:extLst>
        </xdr:cNvPr>
        <xdr:cNvSpPr/>
      </xdr:nvSpPr>
      <xdr:spPr>
        <a:xfrm>
          <a:off x="2857500" y="1775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80645</xdr:rowOff>
    </xdr:from>
    <xdr:to>
      <xdr:col>10</xdr:col>
      <xdr:colOff>165100</xdr:colOff>
      <xdr:row>104</xdr:row>
      <xdr:rowOff>10795</xdr:rowOff>
    </xdr:to>
    <xdr:sp macro="" textlink="">
      <xdr:nvSpPr>
        <xdr:cNvPr id="391" name="フローチャート: 判断 390">
          <a:extLst>
            <a:ext uri="{FF2B5EF4-FFF2-40B4-BE49-F238E27FC236}">
              <a16:creationId xmlns:a16="http://schemas.microsoft.com/office/drawing/2014/main" id="{00000000-0008-0000-0200-000087010000}"/>
            </a:ext>
          </a:extLst>
        </xdr:cNvPr>
        <xdr:cNvSpPr/>
      </xdr:nvSpPr>
      <xdr:spPr>
        <a:xfrm>
          <a:off x="1968500" y="1773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162561</xdr:rowOff>
    </xdr:from>
    <xdr:to>
      <xdr:col>6</xdr:col>
      <xdr:colOff>38100</xdr:colOff>
      <xdr:row>103</xdr:row>
      <xdr:rowOff>92711</xdr:rowOff>
    </xdr:to>
    <xdr:sp macro="" textlink="">
      <xdr:nvSpPr>
        <xdr:cNvPr id="392" name="フローチャート: 判断 391">
          <a:extLst>
            <a:ext uri="{FF2B5EF4-FFF2-40B4-BE49-F238E27FC236}">
              <a16:creationId xmlns:a16="http://schemas.microsoft.com/office/drawing/2014/main" id="{00000000-0008-0000-0200-000088010000}"/>
            </a:ext>
          </a:extLst>
        </xdr:cNvPr>
        <xdr:cNvSpPr/>
      </xdr:nvSpPr>
      <xdr:spPr>
        <a:xfrm>
          <a:off x="1079500" y="1765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3" name="テキスト ボックス 392">
          <a:extLst>
            <a:ext uri="{FF2B5EF4-FFF2-40B4-BE49-F238E27FC236}">
              <a16:creationId xmlns:a16="http://schemas.microsoft.com/office/drawing/2014/main" id="{00000000-0008-0000-0200-000089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4" name="テキスト ボックス 393">
          <a:extLst>
            <a:ext uri="{FF2B5EF4-FFF2-40B4-BE49-F238E27FC236}">
              <a16:creationId xmlns:a16="http://schemas.microsoft.com/office/drawing/2014/main" id="{00000000-0008-0000-0200-00008A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5" name="テキスト ボックス 394">
          <a:extLst>
            <a:ext uri="{FF2B5EF4-FFF2-40B4-BE49-F238E27FC236}">
              <a16:creationId xmlns:a16="http://schemas.microsoft.com/office/drawing/2014/main" id="{00000000-0008-0000-0200-00008B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6" name="テキスト ボックス 395">
          <a:extLst>
            <a:ext uri="{FF2B5EF4-FFF2-40B4-BE49-F238E27FC236}">
              <a16:creationId xmlns:a16="http://schemas.microsoft.com/office/drawing/2014/main" id="{00000000-0008-0000-0200-00008C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7" name="テキスト ボックス 396">
          <a:extLst>
            <a:ext uri="{FF2B5EF4-FFF2-40B4-BE49-F238E27FC236}">
              <a16:creationId xmlns:a16="http://schemas.microsoft.com/office/drawing/2014/main" id="{00000000-0008-0000-0200-00008D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107</xdr:row>
      <xdr:rowOff>53975</xdr:rowOff>
    </xdr:from>
    <xdr:to>
      <xdr:col>6</xdr:col>
      <xdr:colOff>38100</xdr:colOff>
      <xdr:row>107</xdr:row>
      <xdr:rowOff>155575</xdr:rowOff>
    </xdr:to>
    <xdr:sp macro="" textlink="">
      <xdr:nvSpPr>
        <xdr:cNvPr id="398" name="楕円 397">
          <a:extLst>
            <a:ext uri="{FF2B5EF4-FFF2-40B4-BE49-F238E27FC236}">
              <a16:creationId xmlns:a16="http://schemas.microsoft.com/office/drawing/2014/main" id="{00000000-0008-0000-0200-00008E010000}"/>
            </a:ext>
          </a:extLst>
        </xdr:cNvPr>
        <xdr:cNvSpPr/>
      </xdr:nvSpPr>
      <xdr:spPr>
        <a:xfrm>
          <a:off x="1079500" y="1839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102</xdr:row>
      <xdr:rowOff>92091</xdr:rowOff>
    </xdr:from>
    <xdr:ext cx="405111" cy="259045"/>
    <xdr:sp macro="" textlink="">
      <xdr:nvSpPr>
        <xdr:cNvPr id="399" name="n_1aveValue【市民会館】&#10;有形固定資産減価償却率">
          <a:extLst>
            <a:ext uri="{FF2B5EF4-FFF2-40B4-BE49-F238E27FC236}">
              <a16:creationId xmlns:a16="http://schemas.microsoft.com/office/drawing/2014/main" id="{00000000-0008-0000-0200-00008F010000}"/>
            </a:ext>
          </a:extLst>
        </xdr:cNvPr>
        <xdr:cNvSpPr txBox="1"/>
      </xdr:nvSpPr>
      <xdr:spPr>
        <a:xfrm>
          <a:off x="3582044" y="17579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38752</xdr:rowOff>
    </xdr:from>
    <xdr:ext cx="405111" cy="259045"/>
    <xdr:sp macro="" textlink="">
      <xdr:nvSpPr>
        <xdr:cNvPr id="400" name="n_2aveValue【市民会館】&#10;有形固定資産減価償却率">
          <a:extLst>
            <a:ext uri="{FF2B5EF4-FFF2-40B4-BE49-F238E27FC236}">
              <a16:creationId xmlns:a16="http://schemas.microsoft.com/office/drawing/2014/main" id="{00000000-0008-0000-0200-000090010000}"/>
            </a:ext>
          </a:extLst>
        </xdr:cNvPr>
        <xdr:cNvSpPr txBox="1"/>
      </xdr:nvSpPr>
      <xdr:spPr>
        <a:xfrm>
          <a:off x="2705744" y="1752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27322</xdr:rowOff>
    </xdr:from>
    <xdr:ext cx="405111" cy="259045"/>
    <xdr:sp macro="" textlink="">
      <xdr:nvSpPr>
        <xdr:cNvPr id="401" name="n_3aveValue【市民会館】&#10;有形固定資産減価償却率">
          <a:extLst>
            <a:ext uri="{FF2B5EF4-FFF2-40B4-BE49-F238E27FC236}">
              <a16:creationId xmlns:a16="http://schemas.microsoft.com/office/drawing/2014/main" id="{00000000-0008-0000-0200-000091010000}"/>
            </a:ext>
          </a:extLst>
        </xdr:cNvPr>
        <xdr:cNvSpPr txBox="1"/>
      </xdr:nvSpPr>
      <xdr:spPr>
        <a:xfrm>
          <a:off x="1816744" y="1751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109238</xdr:rowOff>
    </xdr:from>
    <xdr:ext cx="405111" cy="259045"/>
    <xdr:sp macro="" textlink="">
      <xdr:nvSpPr>
        <xdr:cNvPr id="402" name="n_4aveValue【市民会館】&#10;有形固定資産減価償却率">
          <a:extLst>
            <a:ext uri="{FF2B5EF4-FFF2-40B4-BE49-F238E27FC236}">
              <a16:creationId xmlns:a16="http://schemas.microsoft.com/office/drawing/2014/main" id="{00000000-0008-0000-0200-000092010000}"/>
            </a:ext>
          </a:extLst>
        </xdr:cNvPr>
        <xdr:cNvSpPr txBox="1"/>
      </xdr:nvSpPr>
      <xdr:spPr>
        <a:xfrm>
          <a:off x="927744" y="1742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107</xdr:row>
      <xdr:rowOff>146702</xdr:rowOff>
    </xdr:from>
    <xdr:ext cx="405111" cy="259045"/>
    <xdr:sp macro="" textlink="">
      <xdr:nvSpPr>
        <xdr:cNvPr id="403" name="n_4mainValue【市民会館】&#10;有形固定資産減価償却率">
          <a:extLst>
            <a:ext uri="{FF2B5EF4-FFF2-40B4-BE49-F238E27FC236}">
              <a16:creationId xmlns:a16="http://schemas.microsoft.com/office/drawing/2014/main" id="{00000000-0008-0000-0200-000093010000}"/>
            </a:ext>
          </a:extLst>
        </xdr:cNvPr>
        <xdr:cNvSpPr txBox="1"/>
      </xdr:nvSpPr>
      <xdr:spPr>
        <a:xfrm>
          <a:off x="927744" y="1849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4" name="正方形/長方形 403">
          <a:extLst>
            <a:ext uri="{FF2B5EF4-FFF2-40B4-BE49-F238E27FC236}">
              <a16:creationId xmlns:a16="http://schemas.microsoft.com/office/drawing/2014/main" id="{00000000-0008-0000-0200-000094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5" name="正方形/長方形 404">
          <a:extLst>
            <a:ext uri="{FF2B5EF4-FFF2-40B4-BE49-F238E27FC236}">
              <a16:creationId xmlns:a16="http://schemas.microsoft.com/office/drawing/2014/main" id="{00000000-0008-0000-0200-000095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6" name="正方形/長方形 405">
          <a:extLst>
            <a:ext uri="{FF2B5EF4-FFF2-40B4-BE49-F238E27FC236}">
              <a16:creationId xmlns:a16="http://schemas.microsoft.com/office/drawing/2014/main" id="{00000000-0008-0000-0200-000096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7" name="正方形/長方形 406">
          <a:extLst>
            <a:ext uri="{FF2B5EF4-FFF2-40B4-BE49-F238E27FC236}">
              <a16:creationId xmlns:a16="http://schemas.microsoft.com/office/drawing/2014/main" id="{00000000-0008-0000-0200-000097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8" name="正方形/長方形 407">
          <a:extLst>
            <a:ext uri="{FF2B5EF4-FFF2-40B4-BE49-F238E27FC236}">
              <a16:creationId xmlns:a16="http://schemas.microsoft.com/office/drawing/2014/main" id="{00000000-0008-0000-0200-000098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9" name="正方形/長方形 408">
          <a:extLst>
            <a:ext uri="{FF2B5EF4-FFF2-40B4-BE49-F238E27FC236}">
              <a16:creationId xmlns:a16="http://schemas.microsoft.com/office/drawing/2014/main" id="{00000000-0008-0000-0200-000099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0" name="正方形/長方形 409">
          <a:extLst>
            <a:ext uri="{FF2B5EF4-FFF2-40B4-BE49-F238E27FC236}">
              <a16:creationId xmlns:a16="http://schemas.microsoft.com/office/drawing/2014/main" id="{00000000-0008-0000-0200-00009A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1" name="正方形/長方形 410">
          <a:extLst>
            <a:ext uri="{FF2B5EF4-FFF2-40B4-BE49-F238E27FC236}">
              <a16:creationId xmlns:a16="http://schemas.microsoft.com/office/drawing/2014/main" id="{00000000-0008-0000-0200-00009B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2" name="テキスト ボックス 411">
          <a:extLst>
            <a:ext uri="{FF2B5EF4-FFF2-40B4-BE49-F238E27FC236}">
              <a16:creationId xmlns:a16="http://schemas.microsoft.com/office/drawing/2014/main" id="{00000000-0008-0000-0200-00009C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3" name="直線コネクタ 412">
          <a:extLst>
            <a:ext uri="{FF2B5EF4-FFF2-40B4-BE49-F238E27FC236}">
              <a16:creationId xmlns:a16="http://schemas.microsoft.com/office/drawing/2014/main" id="{00000000-0008-0000-0200-00009D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14" name="直線コネクタ 413">
          <a:extLst>
            <a:ext uri="{FF2B5EF4-FFF2-40B4-BE49-F238E27FC236}">
              <a16:creationId xmlns:a16="http://schemas.microsoft.com/office/drawing/2014/main" id="{00000000-0008-0000-0200-00009E010000}"/>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15" name="テキスト ボックス 414">
          <a:extLst>
            <a:ext uri="{FF2B5EF4-FFF2-40B4-BE49-F238E27FC236}">
              <a16:creationId xmlns:a16="http://schemas.microsoft.com/office/drawing/2014/main" id="{00000000-0008-0000-0200-00009F010000}"/>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16" name="直線コネクタ 415">
          <a:extLst>
            <a:ext uri="{FF2B5EF4-FFF2-40B4-BE49-F238E27FC236}">
              <a16:creationId xmlns:a16="http://schemas.microsoft.com/office/drawing/2014/main" id="{00000000-0008-0000-0200-0000A0010000}"/>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17" name="テキスト ボックス 416">
          <a:extLst>
            <a:ext uri="{FF2B5EF4-FFF2-40B4-BE49-F238E27FC236}">
              <a16:creationId xmlns:a16="http://schemas.microsoft.com/office/drawing/2014/main" id="{00000000-0008-0000-0200-0000A1010000}"/>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18" name="直線コネクタ 417">
          <a:extLst>
            <a:ext uri="{FF2B5EF4-FFF2-40B4-BE49-F238E27FC236}">
              <a16:creationId xmlns:a16="http://schemas.microsoft.com/office/drawing/2014/main" id="{00000000-0008-0000-0200-0000A2010000}"/>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19" name="テキスト ボックス 418">
          <a:extLst>
            <a:ext uri="{FF2B5EF4-FFF2-40B4-BE49-F238E27FC236}">
              <a16:creationId xmlns:a16="http://schemas.microsoft.com/office/drawing/2014/main" id="{00000000-0008-0000-0200-0000A3010000}"/>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20" name="直線コネクタ 419">
          <a:extLst>
            <a:ext uri="{FF2B5EF4-FFF2-40B4-BE49-F238E27FC236}">
              <a16:creationId xmlns:a16="http://schemas.microsoft.com/office/drawing/2014/main" id="{00000000-0008-0000-0200-0000A4010000}"/>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21" name="テキスト ボックス 420">
          <a:extLst>
            <a:ext uri="{FF2B5EF4-FFF2-40B4-BE49-F238E27FC236}">
              <a16:creationId xmlns:a16="http://schemas.microsoft.com/office/drawing/2014/main" id="{00000000-0008-0000-0200-0000A5010000}"/>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22" name="直線コネクタ 421">
          <a:extLst>
            <a:ext uri="{FF2B5EF4-FFF2-40B4-BE49-F238E27FC236}">
              <a16:creationId xmlns:a16="http://schemas.microsoft.com/office/drawing/2014/main" id="{00000000-0008-0000-0200-0000A6010000}"/>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23" name="テキスト ボックス 422">
          <a:extLst>
            <a:ext uri="{FF2B5EF4-FFF2-40B4-BE49-F238E27FC236}">
              <a16:creationId xmlns:a16="http://schemas.microsoft.com/office/drawing/2014/main" id="{00000000-0008-0000-0200-0000A7010000}"/>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24" name="直線コネクタ 423">
          <a:extLst>
            <a:ext uri="{FF2B5EF4-FFF2-40B4-BE49-F238E27FC236}">
              <a16:creationId xmlns:a16="http://schemas.microsoft.com/office/drawing/2014/main" id="{00000000-0008-0000-0200-0000A8010000}"/>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25" name="テキスト ボックス 424">
          <a:extLst>
            <a:ext uri="{FF2B5EF4-FFF2-40B4-BE49-F238E27FC236}">
              <a16:creationId xmlns:a16="http://schemas.microsoft.com/office/drawing/2014/main" id="{00000000-0008-0000-0200-0000A9010000}"/>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6" name="直線コネクタ 425">
          <a:extLst>
            <a:ext uri="{FF2B5EF4-FFF2-40B4-BE49-F238E27FC236}">
              <a16:creationId xmlns:a16="http://schemas.microsoft.com/office/drawing/2014/main" id="{00000000-0008-0000-0200-0000AA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27" name="テキスト ボックス 426">
          <a:extLst>
            <a:ext uri="{FF2B5EF4-FFF2-40B4-BE49-F238E27FC236}">
              <a16:creationId xmlns:a16="http://schemas.microsoft.com/office/drawing/2014/main" id="{00000000-0008-0000-0200-0000AB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8" name="【市民会館】&#10;一人当たり面積グラフ枠">
          <a:extLst>
            <a:ext uri="{FF2B5EF4-FFF2-40B4-BE49-F238E27FC236}">
              <a16:creationId xmlns:a16="http://schemas.microsoft.com/office/drawing/2014/main" id="{00000000-0008-0000-0200-0000AC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162742</xdr:rowOff>
    </xdr:from>
    <xdr:to>
      <xdr:col>54</xdr:col>
      <xdr:colOff>189865</xdr:colOff>
      <xdr:row>109</xdr:row>
      <xdr:rowOff>2721</xdr:rowOff>
    </xdr:to>
    <xdr:cxnSp macro="">
      <xdr:nvCxnSpPr>
        <xdr:cNvPr id="429" name="直線コネクタ 428">
          <a:extLst>
            <a:ext uri="{FF2B5EF4-FFF2-40B4-BE49-F238E27FC236}">
              <a16:creationId xmlns:a16="http://schemas.microsoft.com/office/drawing/2014/main" id="{00000000-0008-0000-0200-0000AD010000}"/>
            </a:ext>
          </a:extLst>
        </xdr:cNvPr>
        <xdr:cNvCxnSpPr/>
      </xdr:nvCxnSpPr>
      <xdr:spPr>
        <a:xfrm flipV="1">
          <a:off x="10476865" y="17307742"/>
          <a:ext cx="0" cy="1383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6548</xdr:rowOff>
    </xdr:from>
    <xdr:ext cx="469744" cy="259045"/>
    <xdr:sp macro="" textlink="">
      <xdr:nvSpPr>
        <xdr:cNvPr id="430" name="【市民会館】&#10;一人当たり面積最小値テキスト">
          <a:extLst>
            <a:ext uri="{FF2B5EF4-FFF2-40B4-BE49-F238E27FC236}">
              <a16:creationId xmlns:a16="http://schemas.microsoft.com/office/drawing/2014/main" id="{00000000-0008-0000-0200-0000AE010000}"/>
            </a:ext>
          </a:extLst>
        </xdr:cNvPr>
        <xdr:cNvSpPr txBox="1"/>
      </xdr:nvSpPr>
      <xdr:spPr>
        <a:xfrm>
          <a:off x="10515600" y="1869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2721</xdr:rowOff>
    </xdr:from>
    <xdr:to>
      <xdr:col>55</xdr:col>
      <xdr:colOff>88900</xdr:colOff>
      <xdr:row>109</xdr:row>
      <xdr:rowOff>2721</xdr:rowOff>
    </xdr:to>
    <xdr:cxnSp macro="">
      <xdr:nvCxnSpPr>
        <xdr:cNvPr id="431" name="直線コネクタ 430">
          <a:extLst>
            <a:ext uri="{FF2B5EF4-FFF2-40B4-BE49-F238E27FC236}">
              <a16:creationId xmlns:a16="http://schemas.microsoft.com/office/drawing/2014/main" id="{00000000-0008-0000-0200-0000AF010000}"/>
            </a:ext>
          </a:extLst>
        </xdr:cNvPr>
        <xdr:cNvCxnSpPr/>
      </xdr:nvCxnSpPr>
      <xdr:spPr>
        <a:xfrm>
          <a:off x="10388600" y="1869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109419</xdr:rowOff>
    </xdr:from>
    <xdr:ext cx="469744" cy="259045"/>
    <xdr:sp macro="" textlink="">
      <xdr:nvSpPr>
        <xdr:cNvPr id="432" name="【市民会館】&#10;一人当たり面積最大値テキスト">
          <a:extLst>
            <a:ext uri="{FF2B5EF4-FFF2-40B4-BE49-F238E27FC236}">
              <a16:creationId xmlns:a16="http://schemas.microsoft.com/office/drawing/2014/main" id="{00000000-0008-0000-0200-0000B0010000}"/>
            </a:ext>
          </a:extLst>
        </xdr:cNvPr>
        <xdr:cNvSpPr txBox="1"/>
      </xdr:nvSpPr>
      <xdr:spPr>
        <a:xfrm>
          <a:off x="10515600" y="17082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162742</xdr:rowOff>
    </xdr:from>
    <xdr:to>
      <xdr:col>55</xdr:col>
      <xdr:colOff>88900</xdr:colOff>
      <xdr:row>100</xdr:row>
      <xdr:rowOff>162742</xdr:rowOff>
    </xdr:to>
    <xdr:cxnSp macro="">
      <xdr:nvCxnSpPr>
        <xdr:cNvPr id="433" name="直線コネクタ 432">
          <a:extLst>
            <a:ext uri="{FF2B5EF4-FFF2-40B4-BE49-F238E27FC236}">
              <a16:creationId xmlns:a16="http://schemas.microsoft.com/office/drawing/2014/main" id="{00000000-0008-0000-0200-0000B1010000}"/>
            </a:ext>
          </a:extLst>
        </xdr:cNvPr>
        <xdr:cNvCxnSpPr/>
      </xdr:nvCxnSpPr>
      <xdr:spPr>
        <a:xfrm>
          <a:off x="10388600" y="17307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52813</xdr:rowOff>
    </xdr:from>
    <xdr:ext cx="469744" cy="259045"/>
    <xdr:sp macro="" textlink="">
      <xdr:nvSpPr>
        <xdr:cNvPr id="434" name="【市民会館】&#10;一人当たり面積平均値テキスト">
          <a:extLst>
            <a:ext uri="{FF2B5EF4-FFF2-40B4-BE49-F238E27FC236}">
              <a16:creationId xmlns:a16="http://schemas.microsoft.com/office/drawing/2014/main" id="{00000000-0008-0000-0200-0000B2010000}"/>
            </a:ext>
          </a:extLst>
        </xdr:cNvPr>
        <xdr:cNvSpPr txBox="1"/>
      </xdr:nvSpPr>
      <xdr:spPr>
        <a:xfrm>
          <a:off x="10515600" y="18226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74386</xdr:rowOff>
    </xdr:from>
    <xdr:to>
      <xdr:col>55</xdr:col>
      <xdr:colOff>50800</xdr:colOff>
      <xdr:row>107</xdr:row>
      <xdr:rowOff>4536</xdr:rowOff>
    </xdr:to>
    <xdr:sp macro="" textlink="">
      <xdr:nvSpPr>
        <xdr:cNvPr id="435" name="フローチャート: 判断 434">
          <a:extLst>
            <a:ext uri="{FF2B5EF4-FFF2-40B4-BE49-F238E27FC236}">
              <a16:creationId xmlns:a16="http://schemas.microsoft.com/office/drawing/2014/main" id="{00000000-0008-0000-0200-0000B3010000}"/>
            </a:ext>
          </a:extLst>
        </xdr:cNvPr>
        <xdr:cNvSpPr/>
      </xdr:nvSpPr>
      <xdr:spPr>
        <a:xfrm>
          <a:off x="10426700" y="1824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100512</xdr:rowOff>
    </xdr:from>
    <xdr:to>
      <xdr:col>50</xdr:col>
      <xdr:colOff>165100</xdr:colOff>
      <xdr:row>107</xdr:row>
      <xdr:rowOff>30662</xdr:rowOff>
    </xdr:to>
    <xdr:sp macro="" textlink="">
      <xdr:nvSpPr>
        <xdr:cNvPr id="436" name="フローチャート: 判断 435">
          <a:extLst>
            <a:ext uri="{FF2B5EF4-FFF2-40B4-BE49-F238E27FC236}">
              <a16:creationId xmlns:a16="http://schemas.microsoft.com/office/drawing/2014/main" id="{00000000-0008-0000-0200-0000B4010000}"/>
            </a:ext>
          </a:extLst>
        </xdr:cNvPr>
        <xdr:cNvSpPr/>
      </xdr:nvSpPr>
      <xdr:spPr>
        <a:xfrm>
          <a:off x="9588500" y="1827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36830</xdr:rowOff>
    </xdr:from>
    <xdr:to>
      <xdr:col>46</xdr:col>
      <xdr:colOff>38100</xdr:colOff>
      <xdr:row>106</xdr:row>
      <xdr:rowOff>138430</xdr:rowOff>
    </xdr:to>
    <xdr:sp macro="" textlink="">
      <xdr:nvSpPr>
        <xdr:cNvPr id="437" name="フローチャート: 判断 436">
          <a:extLst>
            <a:ext uri="{FF2B5EF4-FFF2-40B4-BE49-F238E27FC236}">
              <a16:creationId xmlns:a16="http://schemas.microsoft.com/office/drawing/2014/main" id="{00000000-0008-0000-0200-0000B5010000}"/>
            </a:ext>
          </a:extLst>
        </xdr:cNvPr>
        <xdr:cNvSpPr/>
      </xdr:nvSpPr>
      <xdr:spPr>
        <a:xfrm>
          <a:off x="8699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25400</xdr:rowOff>
    </xdr:from>
    <xdr:to>
      <xdr:col>41</xdr:col>
      <xdr:colOff>101600</xdr:colOff>
      <xdr:row>106</xdr:row>
      <xdr:rowOff>127000</xdr:rowOff>
    </xdr:to>
    <xdr:sp macro="" textlink="">
      <xdr:nvSpPr>
        <xdr:cNvPr id="438" name="フローチャート: 判断 437">
          <a:extLst>
            <a:ext uri="{FF2B5EF4-FFF2-40B4-BE49-F238E27FC236}">
              <a16:creationId xmlns:a16="http://schemas.microsoft.com/office/drawing/2014/main" id="{00000000-0008-0000-0200-0000B6010000}"/>
            </a:ext>
          </a:extLst>
        </xdr:cNvPr>
        <xdr:cNvSpPr/>
      </xdr:nvSpPr>
      <xdr:spPr>
        <a:xfrm>
          <a:off x="7810500" y="181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133169</xdr:rowOff>
    </xdr:from>
    <xdr:to>
      <xdr:col>36</xdr:col>
      <xdr:colOff>165100</xdr:colOff>
      <xdr:row>106</xdr:row>
      <xdr:rowOff>63319</xdr:rowOff>
    </xdr:to>
    <xdr:sp macro="" textlink="">
      <xdr:nvSpPr>
        <xdr:cNvPr id="439" name="フローチャート: 判断 438">
          <a:extLst>
            <a:ext uri="{FF2B5EF4-FFF2-40B4-BE49-F238E27FC236}">
              <a16:creationId xmlns:a16="http://schemas.microsoft.com/office/drawing/2014/main" id="{00000000-0008-0000-0200-0000B7010000}"/>
            </a:ext>
          </a:extLst>
        </xdr:cNvPr>
        <xdr:cNvSpPr/>
      </xdr:nvSpPr>
      <xdr:spPr>
        <a:xfrm>
          <a:off x="6921500" y="1813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0" name="テキスト ボックス 439">
          <a:extLst>
            <a:ext uri="{FF2B5EF4-FFF2-40B4-BE49-F238E27FC236}">
              <a16:creationId xmlns:a16="http://schemas.microsoft.com/office/drawing/2014/main" id="{00000000-0008-0000-0200-0000B8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1" name="テキスト ボックス 440">
          <a:extLst>
            <a:ext uri="{FF2B5EF4-FFF2-40B4-BE49-F238E27FC236}">
              <a16:creationId xmlns:a16="http://schemas.microsoft.com/office/drawing/2014/main" id="{00000000-0008-0000-0200-0000B9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2" name="テキスト ボックス 441">
          <a:extLst>
            <a:ext uri="{FF2B5EF4-FFF2-40B4-BE49-F238E27FC236}">
              <a16:creationId xmlns:a16="http://schemas.microsoft.com/office/drawing/2014/main" id="{00000000-0008-0000-0200-0000BA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43" name="テキスト ボックス 442">
          <a:extLst>
            <a:ext uri="{FF2B5EF4-FFF2-40B4-BE49-F238E27FC236}">
              <a16:creationId xmlns:a16="http://schemas.microsoft.com/office/drawing/2014/main" id="{00000000-0008-0000-0200-0000BB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44" name="テキスト ボックス 443">
          <a:extLst>
            <a:ext uri="{FF2B5EF4-FFF2-40B4-BE49-F238E27FC236}">
              <a16:creationId xmlns:a16="http://schemas.microsoft.com/office/drawing/2014/main" id="{00000000-0008-0000-0200-0000BC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107</xdr:row>
      <xdr:rowOff>138068</xdr:rowOff>
    </xdr:from>
    <xdr:to>
      <xdr:col>36</xdr:col>
      <xdr:colOff>165100</xdr:colOff>
      <xdr:row>108</xdr:row>
      <xdr:rowOff>68218</xdr:rowOff>
    </xdr:to>
    <xdr:sp macro="" textlink="">
      <xdr:nvSpPr>
        <xdr:cNvPr id="445" name="楕円 444">
          <a:extLst>
            <a:ext uri="{FF2B5EF4-FFF2-40B4-BE49-F238E27FC236}">
              <a16:creationId xmlns:a16="http://schemas.microsoft.com/office/drawing/2014/main" id="{00000000-0008-0000-0200-0000BD010000}"/>
            </a:ext>
          </a:extLst>
        </xdr:cNvPr>
        <xdr:cNvSpPr/>
      </xdr:nvSpPr>
      <xdr:spPr>
        <a:xfrm>
          <a:off x="6921500" y="1848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47189</xdr:rowOff>
    </xdr:from>
    <xdr:ext cx="469744" cy="259045"/>
    <xdr:sp macro="" textlink="">
      <xdr:nvSpPr>
        <xdr:cNvPr id="446" name="n_1aveValue【市民会館】&#10;一人当たり面積">
          <a:extLst>
            <a:ext uri="{FF2B5EF4-FFF2-40B4-BE49-F238E27FC236}">
              <a16:creationId xmlns:a16="http://schemas.microsoft.com/office/drawing/2014/main" id="{00000000-0008-0000-0200-0000BE010000}"/>
            </a:ext>
          </a:extLst>
        </xdr:cNvPr>
        <xdr:cNvSpPr txBox="1"/>
      </xdr:nvSpPr>
      <xdr:spPr>
        <a:xfrm>
          <a:off x="9391727" y="18049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154957</xdr:rowOff>
    </xdr:from>
    <xdr:ext cx="469744" cy="259045"/>
    <xdr:sp macro="" textlink="">
      <xdr:nvSpPr>
        <xdr:cNvPr id="447" name="n_2aveValue【市民会館】&#10;一人当たり面積">
          <a:extLst>
            <a:ext uri="{FF2B5EF4-FFF2-40B4-BE49-F238E27FC236}">
              <a16:creationId xmlns:a16="http://schemas.microsoft.com/office/drawing/2014/main" id="{00000000-0008-0000-0200-0000BF010000}"/>
            </a:ext>
          </a:extLst>
        </xdr:cNvPr>
        <xdr:cNvSpPr txBox="1"/>
      </xdr:nvSpPr>
      <xdr:spPr>
        <a:xfrm>
          <a:off x="8515427" y="1798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143527</xdr:rowOff>
    </xdr:from>
    <xdr:ext cx="469744" cy="259045"/>
    <xdr:sp macro="" textlink="">
      <xdr:nvSpPr>
        <xdr:cNvPr id="448" name="n_3aveValue【市民会館】&#10;一人当たり面積">
          <a:extLst>
            <a:ext uri="{FF2B5EF4-FFF2-40B4-BE49-F238E27FC236}">
              <a16:creationId xmlns:a16="http://schemas.microsoft.com/office/drawing/2014/main" id="{00000000-0008-0000-0200-0000C0010000}"/>
            </a:ext>
          </a:extLst>
        </xdr:cNvPr>
        <xdr:cNvSpPr txBox="1"/>
      </xdr:nvSpPr>
      <xdr:spPr>
        <a:xfrm>
          <a:off x="7626427" y="1797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79846</xdr:rowOff>
    </xdr:from>
    <xdr:ext cx="469744" cy="259045"/>
    <xdr:sp macro="" textlink="">
      <xdr:nvSpPr>
        <xdr:cNvPr id="449" name="n_4aveValue【市民会館】&#10;一人当たり面積">
          <a:extLst>
            <a:ext uri="{FF2B5EF4-FFF2-40B4-BE49-F238E27FC236}">
              <a16:creationId xmlns:a16="http://schemas.microsoft.com/office/drawing/2014/main" id="{00000000-0008-0000-0200-0000C1010000}"/>
            </a:ext>
          </a:extLst>
        </xdr:cNvPr>
        <xdr:cNvSpPr txBox="1"/>
      </xdr:nvSpPr>
      <xdr:spPr>
        <a:xfrm>
          <a:off x="6737427" y="17910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59345</xdr:rowOff>
    </xdr:from>
    <xdr:ext cx="469744" cy="259045"/>
    <xdr:sp macro="" textlink="">
      <xdr:nvSpPr>
        <xdr:cNvPr id="450" name="n_4mainValue【市民会館】&#10;一人当たり面積">
          <a:extLst>
            <a:ext uri="{FF2B5EF4-FFF2-40B4-BE49-F238E27FC236}">
              <a16:creationId xmlns:a16="http://schemas.microsoft.com/office/drawing/2014/main" id="{00000000-0008-0000-0200-0000C2010000}"/>
            </a:ext>
          </a:extLst>
        </xdr:cNvPr>
        <xdr:cNvSpPr txBox="1"/>
      </xdr:nvSpPr>
      <xdr:spPr>
        <a:xfrm>
          <a:off x="6737427" y="18575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1" name="正方形/長方形 450">
          <a:extLst>
            <a:ext uri="{FF2B5EF4-FFF2-40B4-BE49-F238E27FC236}">
              <a16:creationId xmlns:a16="http://schemas.microsoft.com/office/drawing/2014/main" id="{00000000-0008-0000-0200-0000C3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2" name="正方形/長方形 451">
          <a:extLst>
            <a:ext uri="{FF2B5EF4-FFF2-40B4-BE49-F238E27FC236}">
              <a16:creationId xmlns:a16="http://schemas.microsoft.com/office/drawing/2014/main" id="{00000000-0008-0000-0200-0000C4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3" name="正方形/長方形 452">
          <a:extLst>
            <a:ext uri="{FF2B5EF4-FFF2-40B4-BE49-F238E27FC236}">
              <a16:creationId xmlns:a16="http://schemas.microsoft.com/office/drawing/2014/main" id="{00000000-0008-0000-0200-0000C5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4" name="正方形/長方形 453">
          <a:extLst>
            <a:ext uri="{FF2B5EF4-FFF2-40B4-BE49-F238E27FC236}">
              <a16:creationId xmlns:a16="http://schemas.microsoft.com/office/drawing/2014/main" id="{00000000-0008-0000-0200-0000C6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5" name="正方形/長方形 454">
          <a:extLst>
            <a:ext uri="{FF2B5EF4-FFF2-40B4-BE49-F238E27FC236}">
              <a16:creationId xmlns:a16="http://schemas.microsoft.com/office/drawing/2014/main" id="{00000000-0008-0000-0200-0000C7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6" name="正方形/長方形 455">
          <a:extLst>
            <a:ext uri="{FF2B5EF4-FFF2-40B4-BE49-F238E27FC236}">
              <a16:creationId xmlns:a16="http://schemas.microsoft.com/office/drawing/2014/main" id="{00000000-0008-0000-0200-0000C8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7" name="正方形/長方形 456">
          <a:extLst>
            <a:ext uri="{FF2B5EF4-FFF2-40B4-BE49-F238E27FC236}">
              <a16:creationId xmlns:a16="http://schemas.microsoft.com/office/drawing/2014/main" id="{00000000-0008-0000-0200-0000C9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8" name="正方形/長方形 457">
          <a:extLst>
            <a:ext uri="{FF2B5EF4-FFF2-40B4-BE49-F238E27FC236}">
              <a16:creationId xmlns:a16="http://schemas.microsoft.com/office/drawing/2014/main" id="{00000000-0008-0000-0200-0000CA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59" name="テキスト ボックス 458">
          <a:extLst>
            <a:ext uri="{FF2B5EF4-FFF2-40B4-BE49-F238E27FC236}">
              <a16:creationId xmlns:a16="http://schemas.microsoft.com/office/drawing/2014/main" id="{00000000-0008-0000-0200-0000CB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60" name="直線コネクタ 459">
          <a:extLst>
            <a:ext uri="{FF2B5EF4-FFF2-40B4-BE49-F238E27FC236}">
              <a16:creationId xmlns:a16="http://schemas.microsoft.com/office/drawing/2014/main" id="{00000000-0008-0000-0200-0000CC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61" name="テキスト ボックス 460">
          <a:extLst>
            <a:ext uri="{FF2B5EF4-FFF2-40B4-BE49-F238E27FC236}">
              <a16:creationId xmlns:a16="http://schemas.microsoft.com/office/drawing/2014/main" id="{00000000-0008-0000-0200-0000CD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62" name="直線コネクタ 461">
          <a:extLst>
            <a:ext uri="{FF2B5EF4-FFF2-40B4-BE49-F238E27FC236}">
              <a16:creationId xmlns:a16="http://schemas.microsoft.com/office/drawing/2014/main" id="{00000000-0008-0000-0200-0000CE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63" name="テキスト ボックス 462">
          <a:extLst>
            <a:ext uri="{FF2B5EF4-FFF2-40B4-BE49-F238E27FC236}">
              <a16:creationId xmlns:a16="http://schemas.microsoft.com/office/drawing/2014/main" id="{00000000-0008-0000-0200-0000CF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64" name="直線コネクタ 463">
          <a:extLst>
            <a:ext uri="{FF2B5EF4-FFF2-40B4-BE49-F238E27FC236}">
              <a16:creationId xmlns:a16="http://schemas.microsoft.com/office/drawing/2014/main" id="{00000000-0008-0000-0200-0000D0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65" name="テキスト ボックス 464">
          <a:extLst>
            <a:ext uri="{FF2B5EF4-FFF2-40B4-BE49-F238E27FC236}">
              <a16:creationId xmlns:a16="http://schemas.microsoft.com/office/drawing/2014/main" id="{00000000-0008-0000-0200-0000D1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66" name="直線コネクタ 465">
          <a:extLst>
            <a:ext uri="{FF2B5EF4-FFF2-40B4-BE49-F238E27FC236}">
              <a16:creationId xmlns:a16="http://schemas.microsoft.com/office/drawing/2014/main" id="{00000000-0008-0000-0200-0000D2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67" name="テキスト ボックス 466">
          <a:extLst>
            <a:ext uri="{FF2B5EF4-FFF2-40B4-BE49-F238E27FC236}">
              <a16:creationId xmlns:a16="http://schemas.microsoft.com/office/drawing/2014/main" id="{00000000-0008-0000-0200-0000D3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68" name="直線コネクタ 467">
          <a:extLst>
            <a:ext uri="{FF2B5EF4-FFF2-40B4-BE49-F238E27FC236}">
              <a16:creationId xmlns:a16="http://schemas.microsoft.com/office/drawing/2014/main" id="{00000000-0008-0000-0200-0000D4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69" name="テキスト ボックス 468">
          <a:extLst>
            <a:ext uri="{FF2B5EF4-FFF2-40B4-BE49-F238E27FC236}">
              <a16:creationId xmlns:a16="http://schemas.microsoft.com/office/drawing/2014/main" id="{00000000-0008-0000-0200-0000D5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70" name="直線コネクタ 469">
          <a:extLst>
            <a:ext uri="{FF2B5EF4-FFF2-40B4-BE49-F238E27FC236}">
              <a16:creationId xmlns:a16="http://schemas.microsoft.com/office/drawing/2014/main" id="{00000000-0008-0000-0200-0000D6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71" name="テキスト ボックス 470">
          <a:extLst>
            <a:ext uri="{FF2B5EF4-FFF2-40B4-BE49-F238E27FC236}">
              <a16:creationId xmlns:a16="http://schemas.microsoft.com/office/drawing/2014/main" id="{00000000-0008-0000-0200-0000D7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2" name="直線コネクタ 471">
          <a:extLst>
            <a:ext uri="{FF2B5EF4-FFF2-40B4-BE49-F238E27FC236}">
              <a16:creationId xmlns:a16="http://schemas.microsoft.com/office/drawing/2014/main" id="{00000000-0008-0000-0200-0000D8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73" name="テキスト ボックス 472">
          <a:extLst>
            <a:ext uri="{FF2B5EF4-FFF2-40B4-BE49-F238E27FC236}">
              <a16:creationId xmlns:a16="http://schemas.microsoft.com/office/drawing/2014/main" id="{00000000-0008-0000-0200-0000D9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4" name="【一般廃棄物処理施設】&#10;有形固定資産減価償却率グラフ枠">
          <a:extLst>
            <a:ext uri="{FF2B5EF4-FFF2-40B4-BE49-F238E27FC236}">
              <a16:creationId xmlns:a16="http://schemas.microsoft.com/office/drawing/2014/main" id="{00000000-0008-0000-0200-0000DA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150495</xdr:rowOff>
    </xdr:from>
    <xdr:to>
      <xdr:col>85</xdr:col>
      <xdr:colOff>126364</xdr:colOff>
      <xdr:row>42</xdr:row>
      <xdr:rowOff>38100</xdr:rowOff>
    </xdr:to>
    <xdr:cxnSp macro="">
      <xdr:nvCxnSpPr>
        <xdr:cNvPr id="475" name="直線コネクタ 474">
          <a:extLst>
            <a:ext uri="{FF2B5EF4-FFF2-40B4-BE49-F238E27FC236}">
              <a16:creationId xmlns:a16="http://schemas.microsoft.com/office/drawing/2014/main" id="{00000000-0008-0000-0200-0000DB010000}"/>
            </a:ext>
          </a:extLst>
        </xdr:cNvPr>
        <xdr:cNvCxnSpPr/>
      </xdr:nvCxnSpPr>
      <xdr:spPr>
        <a:xfrm flipV="1">
          <a:off x="16318864" y="5636895"/>
          <a:ext cx="0" cy="1602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76" name="【一般廃棄物処理施設】&#10;有形固定資産減価償却率最小値テキスト">
          <a:extLst>
            <a:ext uri="{FF2B5EF4-FFF2-40B4-BE49-F238E27FC236}">
              <a16:creationId xmlns:a16="http://schemas.microsoft.com/office/drawing/2014/main" id="{00000000-0008-0000-0200-0000DC010000}"/>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77" name="直線コネクタ 476">
          <a:extLst>
            <a:ext uri="{FF2B5EF4-FFF2-40B4-BE49-F238E27FC236}">
              <a16:creationId xmlns:a16="http://schemas.microsoft.com/office/drawing/2014/main" id="{00000000-0008-0000-0200-0000DD010000}"/>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97172</xdr:rowOff>
    </xdr:from>
    <xdr:ext cx="405111" cy="259045"/>
    <xdr:sp macro="" textlink="">
      <xdr:nvSpPr>
        <xdr:cNvPr id="478" name="【一般廃棄物処理施設】&#10;有形固定資産減価償却率最大値テキスト">
          <a:extLst>
            <a:ext uri="{FF2B5EF4-FFF2-40B4-BE49-F238E27FC236}">
              <a16:creationId xmlns:a16="http://schemas.microsoft.com/office/drawing/2014/main" id="{00000000-0008-0000-0200-0000DE010000}"/>
            </a:ext>
          </a:extLst>
        </xdr:cNvPr>
        <xdr:cNvSpPr txBox="1"/>
      </xdr:nvSpPr>
      <xdr:spPr>
        <a:xfrm>
          <a:off x="16357600" y="5412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150495</xdr:rowOff>
    </xdr:from>
    <xdr:to>
      <xdr:col>86</xdr:col>
      <xdr:colOff>25400</xdr:colOff>
      <xdr:row>32</xdr:row>
      <xdr:rowOff>150495</xdr:rowOff>
    </xdr:to>
    <xdr:cxnSp macro="">
      <xdr:nvCxnSpPr>
        <xdr:cNvPr id="479" name="直線コネクタ 478">
          <a:extLst>
            <a:ext uri="{FF2B5EF4-FFF2-40B4-BE49-F238E27FC236}">
              <a16:creationId xmlns:a16="http://schemas.microsoft.com/office/drawing/2014/main" id="{00000000-0008-0000-0200-0000DF010000}"/>
            </a:ext>
          </a:extLst>
        </xdr:cNvPr>
        <xdr:cNvCxnSpPr/>
      </xdr:nvCxnSpPr>
      <xdr:spPr>
        <a:xfrm>
          <a:off x="16230600" y="5636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158767</xdr:rowOff>
    </xdr:from>
    <xdr:ext cx="405111" cy="259045"/>
    <xdr:sp macro="" textlink="">
      <xdr:nvSpPr>
        <xdr:cNvPr id="480" name="【一般廃棄物処理施設】&#10;有形固定資産減価償却率平均値テキスト">
          <a:extLst>
            <a:ext uri="{FF2B5EF4-FFF2-40B4-BE49-F238E27FC236}">
              <a16:creationId xmlns:a16="http://schemas.microsoft.com/office/drawing/2014/main" id="{00000000-0008-0000-0200-0000E0010000}"/>
            </a:ext>
          </a:extLst>
        </xdr:cNvPr>
        <xdr:cNvSpPr txBox="1"/>
      </xdr:nvSpPr>
      <xdr:spPr>
        <a:xfrm>
          <a:off x="16357600" y="63309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135890</xdr:rowOff>
    </xdr:from>
    <xdr:to>
      <xdr:col>85</xdr:col>
      <xdr:colOff>177800</xdr:colOff>
      <xdr:row>38</xdr:row>
      <xdr:rowOff>66040</xdr:rowOff>
    </xdr:to>
    <xdr:sp macro="" textlink="">
      <xdr:nvSpPr>
        <xdr:cNvPr id="481" name="フローチャート: 判断 480">
          <a:extLst>
            <a:ext uri="{FF2B5EF4-FFF2-40B4-BE49-F238E27FC236}">
              <a16:creationId xmlns:a16="http://schemas.microsoft.com/office/drawing/2014/main" id="{00000000-0008-0000-0200-0000E1010000}"/>
            </a:ext>
          </a:extLst>
        </xdr:cNvPr>
        <xdr:cNvSpPr/>
      </xdr:nvSpPr>
      <xdr:spPr>
        <a:xfrm>
          <a:off x="16268700" y="647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21590</xdr:rowOff>
    </xdr:from>
    <xdr:to>
      <xdr:col>81</xdr:col>
      <xdr:colOff>101600</xdr:colOff>
      <xdr:row>38</xdr:row>
      <xdr:rowOff>123190</xdr:rowOff>
    </xdr:to>
    <xdr:sp macro="" textlink="">
      <xdr:nvSpPr>
        <xdr:cNvPr id="482" name="フローチャート: 判断 481">
          <a:extLst>
            <a:ext uri="{FF2B5EF4-FFF2-40B4-BE49-F238E27FC236}">
              <a16:creationId xmlns:a16="http://schemas.microsoft.com/office/drawing/2014/main" id="{00000000-0008-0000-0200-0000E2010000}"/>
            </a:ext>
          </a:extLst>
        </xdr:cNvPr>
        <xdr:cNvSpPr/>
      </xdr:nvSpPr>
      <xdr:spPr>
        <a:xfrm>
          <a:off x="154305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145415</xdr:rowOff>
    </xdr:from>
    <xdr:to>
      <xdr:col>76</xdr:col>
      <xdr:colOff>165100</xdr:colOff>
      <xdr:row>38</xdr:row>
      <xdr:rowOff>75565</xdr:rowOff>
    </xdr:to>
    <xdr:sp macro="" textlink="">
      <xdr:nvSpPr>
        <xdr:cNvPr id="483" name="フローチャート: 判断 482">
          <a:extLst>
            <a:ext uri="{FF2B5EF4-FFF2-40B4-BE49-F238E27FC236}">
              <a16:creationId xmlns:a16="http://schemas.microsoft.com/office/drawing/2014/main" id="{00000000-0008-0000-0200-0000E3010000}"/>
            </a:ext>
          </a:extLst>
        </xdr:cNvPr>
        <xdr:cNvSpPr/>
      </xdr:nvSpPr>
      <xdr:spPr>
        <a:xfrm>
          <a:off x="14541500"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13970</xdr:rowOff>
    </xdr:from>
    <xdr:to>
      <xdr:col>72</xdr:col>
      <xdr:colOff>38100</xdr:colOff>
      <xdr:row>38</xdr:row>
      <xdr:rowOff>115570</xdr:rowOff>
    </xdr:to>
    <xdr:sp macro="" textlink="">
      <xdr:nvSpPr>
        <xdr:cNvPr id="484" name="フローチャート: 判断 483">
          <a:extLst>
            <a:ext uri="{FF2B5EF4-FFF2-40B4-BE49-F238E27FC236}">
              <a16:creationId xmlns:a16="http://schemas.microsoft.com/office/drawing/2014/main" id="{00000000-0008-0000-0200-0000E4010000}"/>
            </a:ext>
          </a:extLst>
        </xdr:cNvPr>
        <xdr:cNvSpPr/>
      </xdr:nvSpPr>
      <xdr:spPr>
        <a:xfrm>
          <a:off x="13652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103505</xdr:rowOff>
    </xdr:from>
    <xdr:to>
      <xdr:col>67</xdr:col>
      <xdr:colOff>101600</xdr:colOff>
      <xdr:row>38</xdr:row>
      <xdr:rowOff>33655</xdr:rowOff>
    </xdr:to>
    <xdr:sp macro="" textlink="">
      <xdr:nvSpPr>
        <xdr:cNvPr id="485" name="フローチャート: 判断 484">
          <a:extLst>
            <a:ext uri="{FF2B5EF4-FFF2-40B4-BE49-F238E27FC236}">
              <a16:creationId xmlns:a16="http://schemas.microsoft.com/office/drawing/2014/main" id="{00000000-0008-0000-0200-0000E5010000}"/>
            </a:ext>
          </a:extLst>
        </xdr:cNvPr>
        <xdr:cNvSpPr/>
      </xdr:nvSpPr>
      <xdr:spPr>
        <a:xfrm>
          <a:off x="12763500" y="64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00000000-0008-0000-0200-0000E6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00000000-0008-0000-0200-0000E7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00000000-0008-0000-0200-0000E8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00000000-0008-0000-0200-0000E9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00000000-0008-0000-0200-0000EA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114935</xdr:rowOff>
    </xdr:from>
    <xdr:to>
      <xdr:col>85</xdr:col>
      <xdr:colOff>177800</xdr:colOff>
      <xdr:row>41</xdr:row>
      <xdr:rowOff>45085</xdr:rowOff>
    </xdr:to>
    <xdr:sp macro="" textlink="">
      <xdr:nvSpPr>
        <xdr:cNvPr id="491" name="楕円 490">
          <a:extLst>
            <a:ext uri="{FF2B5EF4-FFF2-40B4-BE49-F238E27FC236}">
              <a16:creationId xmlns:a16="http://schemas.microsoft.com/office/drawing/2014/main" id="{00000000-0008-0000-0200-0000EB010000}"/>
            </a:ext>
          </a:extLst>
        </xdr:cNvPr>
        <xdr:cNvSpPr/>
      </xdr:nvSpPr>
      <xdr:spPr>
        <a:xfrm>
          <a:off x="16268700" y="6972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93362</xdr:rowOff>
    </xdr:from>
    <xdr:ext cx="405111" cy="259045"/>
    <xdr:sp macro="" textlink="">
      <xdr:nvSpPr>
        <xdr:cNvPr id="492" name="【一般廃棄物処理施設】&#10;有形固定資産減価償却率該当値テキスト">
          <a:extLst>
            <a:ext uri="{FF2B5EF4-FFF2-40B4-BE49-F238E27FC236}">
              <a16:creationId xmlns:a16="http://schemas.microsoft.com/office/drawing/2014/main" id="{00000000-0008-0000-0200-0000EC010000}"/>
            </a:ext>
          </a:extLst>
        </xdr:cNvPr>
        <xdr:cNvSpPr txBox="1"/>
      </xdr:nvSpPr>
      <xdr:spPr>
        <a:xfrm>
          <a:off x="16357600" y="6951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57785</xdr:rowOff>
    </xdr:from>
    <xdr:to>
      <xdr:col>81</xdr:col>
      <xdr:colOff>101600</xdr:colOff>
      <xdr:row>40</xdr:row>
      <xdr:rowOff>159385</xdr:rowOff>
    </xdr:to>
    <xdr:sp macro="" textlink="">
      <xdr:nvSpPr>
        <xdr:cNvPr id="493" name="楕円 492">
          <a:extLst>
            <a:ext uri="{FF2B5EF4-FFF2-40B4-BE49-F238E27FC236}">
              <a16:creationId xmlns:a16="http://schemas.microsoft.com/office/drawing/2014/main" id="{00000000-0008-0000-0200-0000ED010000}"/>
            </a:ext>
          </a:extLst>
        </xdr:cNvPr>
        <xdr:cNvSpPr/>
      </xdr:nvSpPr>
      <xdr:spPr>
        <a:xfrm>
          <a:off x="15430500" y="6915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108585</xdr:rowOff>
    </xdr:from>
    <xdr:to>
      <xdr:col>85</xdr:col>
      <xdr:colOff>127000</xdr:colOff>
      <xdr:row>40</xdr:row>
      <xdr:rowOff>165735</xdr:rowOff>
    </xdr:to>
    <xdr:cxnSp macro="">
      <xdr:nvCxnSpPr>
        <xdr:cNvPr id="494" name="直線コネクタ 493">
          <a:extLst>
            <a:ext uri="{FF2B5EF4-FFF2-40B4-BE49-F238E27FC236}">
              <a16:creationId xmlns:a16="http://schemas.microsoft.com/office/drawing/2014/main" id="{00000000-0008-0000-0200-0000EE010000}"/>
            </a:ext>
          </a:extLst>
        </xdr:cNvPr>
        <xdr:cNvCxnSpPr/>
      </xdr:nvCxnSpPr>
      <xdr:spPr>
        <a:xfrm>
          <a:off x="15481300" y="6966585"/>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139717</xdr:rowOff>
    </xdr:from>
    <xdr:ext cx="405111" cy="259045"/>
    <xdr:sp macro="" textlink="">
      <xdr:nvSpPr>
        <xdr:cNvPr id="495" name="n_1aveValue【一般廃棄物処理施設】&#10;有形固定資産減価償却率">
          <a:extLst>
            <a:ext uri="{FF2B5EF4-FFF2-40B4-BE49-F238E27FC236}">
              <a16:creationId xmlns:a16="http://schemas.microsoft.com/office/drawing/2014/main" id="{00000000-0008-0000-0200-0000EF010000}"/>
            </a:ext>
          </a:extLst>
        </xdr:cNvPr>
        <xdr:cNvSpPr txBox="1"/>
      </xdr:nvSpPr>
      <xdr:spPr>
        <a:xfrm>
          <a:off x="15266044" y="6311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92092</xdr:rowOff>
    </xdr:from>
    <xdr:ext cx="405111" cy="259045"/>
    <xdr:sp macro="" textlink="">
      <xdr:nvSpPr>
        <xdr:cNvPr id="496" name="n_2aveValue【一般廃棄物処理施設】&#10;有形固定資産減価償却率">
          <a:extLst>
            <a:ext uri="{FF2B5EF4-FFF2-40B4-BE49-F238E27FC236}">
              <a16:creationId xmlns:a16="http://schemas.microsoft.com/office/drawing/2014/main" id="{00000000-0008-0000-0200-0000F0010000}"/>
            </a:ext>
          </a:extLst>
        </xdr:cNvPr>
        <xdr:cNvSpPr txBox="1"/>
      </xdr:nvSpPr>
      <xdr:spPr>
        <a:xfrm>
          <a:off x="14389744" y="626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132097</xdr:rowOff>
    </xdr:from>
    <xdr:ext cx="405111" cy="259045"/>
    <xdr:sp macro="" textlink="">
      <xdr:nvSpPr>
        <xdr:cNvPr id="497" name="n_3aveValue【一般廃棄物処理施設】&#10;有形固定資産減価償却率">
          <a:extLst>
            <a:ext uri="{FF2B5EF4-FFF2-40B4-BE49-F238E27FC236}">
              <a16:creationId xmlns:a16="http://schemas.microsoft.com/office/drawing/2014/main" id="{00000000-0008-0000-0200-0000F1010000}"/>
            </a:ext>
          </a:extLst>
        </xdr:cNvPr>
        <xdr:cNvSpPr txBox="1"/>
      </xdr:nvSpPr>
      <xdr:spPr>
        <a:xfrm>
          <a:off x="13500744" y="630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50182</xdr:rowOff>
    </xdr:from>
    <xdr:ext cx="405111" cy="259045"/>
    <xdr:sp macro="" textlink="">
      <xdr:nvSpPr>
        <xdr:cNvPr id="498" name="n_4aveValue【一般廃棄物処理施設】&#10;有形固定資産減価償却率">
          <a:extLst>
            <a:ext uri="{FF2B5EF4-FFF2-40B4-BE49-F238E27FC236}">
              <a16:creationId xmlns:a16="http://schemas.microsoft.com/office/drawing/2014/main" id="{00000000-0008-0000-0200-0000F2010000}"/>
            </a:ext>
          </a:extLst>
        </xdr:cNvPr>
        <xdr:cNvSpPr txBox="1"/>
      </xdr:nvSpPr>
      <xdr:spPr>
        <a:xfrm>
          <a:off x="12611744" y="622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150512</xdr:rowOff>
    </xdr:from>
    <xdr:ext cx="405111" cy="259045"/>
    <xdr:sp macro="" textlink="">
      <xdr:nvSpPr>
        <xdr:cNvPr id="499" name="n_1mainValue【一般廃棄物処理施設】&#10;有形固定資産減価償却率">
          <a:extLst>
            <a:ext uri="{FF2B5EF4-FFF2-40B4-BE49-F238E27FC236}">
              <a16:creationId xmlns:a16="http://schemas.microsoft.com/office/drawing/2014/main" id="{00000000-0008-0000-0200-0000F3010000}"/>
            </a:ext>
          </a:extLst>
        </xdr:cNvPr>
        <xdr:cNvSpPr txBox="1"/>
      </xdr:nvSpPr>
      <xdr:spPr>
        <a:xfrm>
          <a:off x="15266044" y="7008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0" name="正方形/長方形 499">
          <a:extLst>
            <a:ext uri="{FF2B5EF4-FFF2-40B4-BE49-F238E27FC236}">
              <a16:creationId xmlns:a16="http://schemas.microsoft.com/office/drawing/2014/main" id="{00000000-0008-0000-0200-0000F4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1" name="正方形/長方形 500">
          <a:extLst>
            <a:ext uri="{FF2B5EF4-FFF2-40B4-BE49-F238E27FC236}">
              <a16:creationId xmlns:a16="http://schemas.microsoft.com/office/drawing/2014/main" id="{00000000-0008-0000-0200-0000F5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2" name="正方形/長方形 501">
          <a:extLst>
            <a:ext uri="{FF2B5EF4-FFF2-40B4-BE49-F238E27FC236}">
              <a16:creationId xmlns:a16="http://schemas.microsoft.com/office/drawing/2014/main" id="{00000000-0008-0000-0200-0000F6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3" name="正方形/長方形 502">
          <a:extLst>
            <a:ext uri="{FF2B5EF4-FFF2-40B4-BE49-F238E27FC236}">
              <a16:creationId xmlns:a16="http://schemas.microsoft.com/office/drawing/2014/main" id="{00000000-0008-0000-0200-0000F7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4" name="正方形/長方形 503">
          <a:extLst>
            <a:ext uri="{FF2B5EF4-FFF2-40B4-BE49-F238E27FC236}">
              <a16:creationId xmlns:a16="http://schemas.microsoft.com/office/drawing/2014/main" id="{00000000-0008-0000-0200-0000F8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5" name="正方形/長方形 504">
          <a:extLst>
            <a:ext uri="{FF2B5EF4-FFF2-40B4-BE49-F238E27FC236}">
              <a16:creationId xmlns:a16="http://schemas.microsoft.com/office/drawing/2014/main" id="{00000000-0008-0000-0200-0000F9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6" name="正方形/長方形 505">
          <a:extLst>
            <a:ext uri="{FF2B5EF4-FFF2-40B4-BE49-F238E27FC236}">
              <a16:creationId xmlns:a16="http://schemas.microsoft.com/office/drawing/2014/main" id="{00000000-0008-0000-0200-0000FA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7" name="正方形/長方形 506">
          <a:extLst>
            <a:ext uri="{FF2B5EF4-FFF2-40B4-BE49-F238E27FC236}">
              <a16:creationId xmlns:a16="http://schemas.microsoft.com/office/drawing/2014/main" id="{00000000-0008-0000-0200-0000FB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08" name="テキスト ボックス 507">
          <a:extLst>
            <a:ext uri="{FF2B5EF4-FFF2-40B4-BE49-F238E27FC236}">
              <a16:creationId xmlns:a16="http://schemas.microsoft.com/office/drawing/2014/main" id="{00000000-0008-0000-0200-0000FC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09" name="直線コネクタ 508">
          <a:extLst>
            <a:ext uri="{FF2B5EF4-FFF2-40B4-BE49-F238E27FC236}">
              <a16:creationId xmlns:a16="http://schemas.microsoft.com/office/drawing/2014/main" id="{00000000-0008-0000-0200-0000FD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10" name="直線コネクタ 509">
          <a:extLst>
            <a:ext uri="{FF2B5EF4-FFF2-40B4-BE49-F238E27FC236}">
              <a16:creationId xmlns:a16="http://schemas.microsoft.com/office/drawing/2014/main" id="{00000000-0008-0000-0200-0000FE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11" name="テキスト ボックス 510">
          <a:extLst>
            <a:ext uri="{FF2B5EF4-FFF2-40B4-BE49-F238E27FC236}">
              <a16:creationId xmlns:a16="http://schemas.microsoft.com/office/drawing/2014/main" id="{00000000-0008-0000-0200-0000FF010000}"/>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12" name="直線コネクタ 511">
          <a:extLst>
            <a:ext uri="{FF2B5EF4-FFF2-40B4-BE49-F238E27FC236}">
              <a16:creationId xmlns:a16="http://schemas.microsoft.com/office/drawing/2014/main" id="{00000000-0008-0000-0200-00000002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13" name="テキスト ボックス 512">
          <a:extLst>
            <a:ext uri="{FF2B5EF4-FFF2-40B4-BE49-F238E27FC236}">
              <a16:creationId xmlns:a16="http://schemas.microsoft.com/office/drawing/2014/main" id="{00000000-0008-0000-0200-000001020000}"/>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14" name="直線コネクタ 513">
          <a:extLst>
            <a:ext uri="{FF2B5EF4-FFF2-40B4-BE49-F238E27FC236}">
              <a16:creationId xmlns:a16="http://schemas.microsoft.com/office/drawing/2014/main" id="{00000000-0008-0000-0200-00000202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15" name="テキスト ボックス 514">
          <a:extLst>
            <a:ext uri="{FF2B5EF4-FFF2-40B4-BE49-F238E27FC236}">
              <a16:creationId xmlns:a16="http://schemas.microsoft.com/office/drawing/2014/main" id="{00000000-0008-0000-0200-000003020000}"/>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16" name="直線コネクタ 515">
          <a:extLst>
            <a:ext uri="{FF2B5EF4-FFF2-40B4-BE49-F238E27FC236}">
              <a16:creationId xmlns:a16="http://schemas.microsoft.com/office/drawing/2014/main" id="{00000000-0008-0000-0200-00000402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17" name="テキスト ボックス 516">
          <a:extLst>
            <a:ext uri="{FF2B5EF4-FFF2-40B4-BE49-F238E27FC236}">
              <a16:creationId xmlns:a16="http://schemas.microsoft.com/office/drawing/2014/main" id="{00000000-0008-0000-0200-000005020000}"/>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18" name="直線コネクタ 517">
          <a:extLst>
            <a:ext uri="{FF2B5EF4-FFF2-40B4-BE49-F238E27FC236}">
              <a16:creationId xmlns:a16="http://schemas.microsoft.com/office/drawing/2014/main" id="{00000000-0008-0000-0200-000006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19" name="テキスト ボックス 518">
          <a:extLst>
            <a:ext uri="{FF2B5EF4-FFF2-40B4-BE49-F238E27FC236}">
              <a16:creationId xmlns:a16="http://schemas.microsoft.com/office/drawing/2014/main" id="{00000000-0008-0000-0200-00000702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0" name="【一般廃棄物処理施設】&#10;一人当たり有形固定資産（償却資産）額グラフ枠">
          <a:extLst>
            <a:ext uri="{FF2B5EF4-FFF2-40B4-BE49-F238E27FC236}">
              <a16:creationId xmlns:a16="http://schemas.microsoft.com/office/drawing/2014/main" id="{00000000-0008-0000-0200-000008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24250</xdr:rowOff>
    </xdr:from>
    <xdr:to>
      <xdr:col>116</xdr:col>
      <xdr:colOff>62864</xdr:colOff>
      <xdr:row>41</xdr:row>
      <xdr:rowOff>127381</xdr:rowOff>
    </xdr:to>
    <xdr:cxnSp macro="">
      <xdr:nvCxnSpPr>
        <xdr:cNvPr id="521" name="直線コネクタ 520">
          <a:extLst>
            <a:ext uri="{FF2B5EF4-FFF2-40B4-BE49-F238E27FC236}">
              <a16:creationId xmlns:a16="http://schemas.microsoft.com/office/drawing/2014/main" id="{00000000-0008-0000-0200-000009020000}"/>
            </a:ext>
          </a:extLst>
        </xdr:cNvPr>
        <xdr:cNvCxnSpPr/>
      </xdr:nvCxnSpPr>
      <xdr:spPr>
        <a:xfrm flipV="1">
          <a:off x="22160864" y="5853550"/>
          <a:ext cx="0" cy="1303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131208</xdr:rowOff>
    </xdr:from>
    <xdr:ext cx="469744" cy="259045"/>
    <xdr:sp macro="" textlink="">
      <xdr:nvSpPr>
        <xdr:cNvPr id="522" name="【一般廃棄物処理施設】&#10;一人当たり有形固定資産（償却資産）額最小値テキスト">
          <a:extLst>
            <a:ext uri="{FF2B5EF4-FFF2-40B4-BE49-F238E27FC236}">
              <a16:creationId xmlns:a16="http://schemas.microsoft.com/office/drawing/2014/main" id="{00000000-0008-0000-0200-00000A020000}"/>
            </a:ext>
          </a:extLst>
        </xdr:cNvPr>
        <xdr:cNvSpPr txBox="1"/>
      </xdr:nvSpPr>
      <xdr:spPr>
        <a:xfrm>
          <a:off x="22199600" y="7160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127381</xdr:rowOff>
    </xdr:from>
    <xdr:to>
      <xdr:col>116</xdr:col>
      <xdr:colOff>152400</xdr:colOff>
      <xdr:row>41</xdr:row>
      <xdr:rowOff>127381</xdr:rowOff>
    </xdr:to>
    <xdr:cxnSp macro="">
      <xdr:nvCxnSpPr>
        <xdr:cNvPr id="523" name="直線コネクタ 522">
          <a:extLst>
            <a:ext uri="{FF2B5EF4-FFF2-40B4-BE49-F238E27FC236}">
              <a16:creationId xmlns:a16="http://schemas.microsoft.com/office/drawing/2014/main" id="{00000000-0008-0000-0200-00000B020000}"/>
            </a:ext>
          </a:extLst>
        </xdr:cNvPr>
        <xdr:cNvCxnSpPr/>
      </xdr:nvCxnSpPr>
      <xdr:spPr>
        <a:xfrm>
          <a:off x="22072600" y="7156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142377</xdr:rowOff>
    </xdr:from>
    <xdr:ext cx="599010" cy="259045"/>
    <xdr:sp macro="" textlink="">
      <xdr:nvSpPr>
        <xdr:cNvPr id="524" name="【一般廃棄物処理施設】&#10;一人当たり有形固定資産（償却資産）額最大値テキスト">
          <a:extLst>
            <a:ext uri="{FF2B5EF4-FFF2-40B4-BE49-F238E27FC236}">
              <a16:creationId xmlns:a16="http://schemas.microsoft.com/office/drawing/2014/main" id="{00000000-0008-0000-0200-00000C020000}"/>
            </a:ext>
          </a:extLst>
        </xdr:cNvPr>
        <xdr:cNvSpPr txBox="1"/>
      </xdr:nvSpPr>
      <xdr:spPr>
        <a:xfrm>
          <a:off x="22199600" y="5628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24250</xdr:rowOff>
    </xdr:from>
    <xdr:to>
      <xdr:col>116</xdr:col>
      <xdr:colOff>152400</xdr:colOff>
      <xdr:row>34</xdr:row>
      <xdr:rowOff>24250</xdr:rowOff>
    </xdr:to>
    <xdr:cxnSp macro="">
      <xdr:nvCxnSpPr>
        <xdr:cNvPr id="525" name="直線コネクタ 524">
          <a:extLst>
            <a:ext uri="{FF2B5EF4-FFF2-40B4-BE49-F238E27FC236}">
              <a16:creationId xmlns:a16="http://schemas.microsoft.com/office/drawing/2014/main" id="{00000000-0008-0000-0200-00000D020000}"/>
            </a:ext>
          </a:extLst>
        </xdr:cNvPr>
        <xdr:cNvCxnSpPr/>
      </xdr:nvCxnSpPr>
      <xdr:spPr>
        <a:xfrm>
          <a:off x="22072600" y="5853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117344</xdr:rowOff>
    </xdr:from>
    <xdr:ext cx="599010" cy="259045"/>
    <xdr:sp macro="" textlink="">
      <xdr:nvSpPr>
        <xdr:cNvPr id="526" name="【一般廃棄物処理施設】&#10;一人当たり有形固定資産（償却資産）額平均値テキスト">
          <a:extLst>
            <a:ext uri="{FF2B5EF4-FFF2-40B4-BE49-F238E27FC236}">
              <a16:creationId xmlns:a16="http://schemas.microsoft.com/office/drawing/2014/main" id="{00000000-0008-0000-0200-00000E020000}"/>
            </a:ext>
          </a:extLst>
        </xdr:cNvPr>
        <xdr:cNvSpPr txBox="1"/>
      </xdr:nvSpPr>
      <xdr:spPr>
        <a:xfrm>
          <a:off x="22199600" y="66324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94467</xdr:rowOff>
    </xdr:from>
    <xdr:to>
      <xdr:col>116</xdr:col>
      <xdr:colOff>114300</xdr:colOff>
      <xdr:row>40</xdr:row>
      <xdr:rowOff>24617</xdr:rowOff>
    </xdr:to>
    <xdr:sp macro="" textlink="">
      <xdr:nvSpPr>
        <xdr:cNvPr id="527" name="フローチャート: 判断 526">
          <a:extLst>
            <a:ext uri="{FF2B5EF4-FFF2-40B4-BE49-F238E27FC236}">
              <a16:creationId xmlns:a16="http://schemas.microsoft.com/office/drawing/2014/main" id="{00000000-0008-0000-0200-00000F020000}"/>
            </a:ext>
          </a:extLst>
        </xdr:cNvPr>
        <xdr:cNvSpPr/>
      </xdr:nvSpPr>
      <xdr:spPr>
        <a:xfrm>
          <a:off x="22110700" y="6781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105645</xdr:rowOff>
    </xdr:from>
    <xdr:to>
      <xdr:col>112</xdr:col>
      <xdr:colOff>38100</xdr:colOff>
      <xdr:row>40</xdr:row>
      <xdr:rowOff>35795</xdr:rowOff>
    </xdr:to>
    <xdr:sp macro="" textlink="">
      <xdr:nvSpPr>
        <xdr:cNvPr id="528" name="フローチャート: 判断 527">
          <a:extLst>
            <a:ext uri="{FF2B5EF4-FFF2-40B4-BE49-F238E27FC236}">
              <a16:creationId xmlns:a16="http://schemas.microsoft.com/office/drawing/2014/main" id="{00000000-0008-0000-0200-000010020000}"/>
            </a:ext>
          </a:extLst>
        </xdr:cNvPr>
        <xdr:cNvSpPr/>
      </xdr:nvSpPr>
      <xdr:spPr>
        <a:xfrm>
          <a:off x="21272500" y="679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101165</xdr:rowOff>
    </xdr:from>
    <xdr:to>
      <xdr:col>107</xdr:col>
      <xdr:colOff>101600</xdr:colOff>
      <xdr:row>40</xdr:row>
      <xdr:rowOff>31315</xdr:rowOff>
    </xdr:to>
    <xdr:sp macro="" textlink="">
      <xdr:nvSpPr>
        <xdr:cNvPr id="529" name="フローチャート: 判断 528">
          <a:extLst>
            <a:ext uri="{FF2B5EF4-FFF2-40B4-BE49-F238E27FC236}">
              <a16:creationId xmlns:a16="http://schemas.microsoft.com/office/drawing/2014/main" id="{00000000-0008-0000-0200-000011020000}"/>
            </a:ext>
          </a:extLst>
        </xdr:cNvPr>
        <xdr:cNvSpPr/>
      </xdr:nvSpPr>
      <xdr:spPr>
        <a:xfrm>
          <a:off x="20383500" y="678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66116</xdr:rowOff>
    </xdr:from>
    <xdr:to>
      <xdr:col>102</xdr:col>
      <xdr:colOff>165100</xdr:colOff>
      <xdr:row>39</xdr:row>
      <xdr:rowOff>167716</xdr:rowOff>
    </xdr:to>
    <xdr:sp macro="" textlink="">
      <xdr:nvSpPr>
        <xdr:cNvPr id="530" name="フローチャート: 判断 529">
          <a:extLst>
            <a:ext uri="{FF2B5EF4-FFF2-40B4-BE49-F238E27FC236}">
              <a16:creationId xmlns:a16="http://schemas.microsoft.com/office/drawing/2014/main" id="{00000000-0008-0000-0200-000012020000}"/>
            </a:ext>
          </a:extLst>
        </xdr:cNvPr>
        <xdr:cNvSpPr/>
      </xdr:nvSpPr>
      <xdr:spPr>
        <a:xfrm>
          <a:off x="19494500" y="6752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122607</xdr:rowOff>
    </xdr:from>
    <xdr:to>
      <xdr:col>98</xdr:col>
      <xdr:colOff>38100</xdr:colOff>
      <xdr:row>40</xdr:row>
      <xdr:rowOff>52757</xdr:rowOff>
    </xdr:to>
    <xdr:sp macro="" textlink="">
      <xdr:nvSpPr>
        <xdr:cNvPr id="531" name="フローチャート: 判断 530">
          <a:extLst>
            <a:ext uri="{FF2B5EF4-FFF2-40B4-BE49-F238E27FC236}">
              <a16:creationId xmlns:a16="http://schemas.microsoft.com/office/drawing/2014/main" id="{00000000-0008-0000-0200-000013020000}"/>
            </a:ext>
          </a:extLst>
        </xdr:cNvPr>
        <xdr:cNvSpPr/>
      </xdr:nvSpPr>
      <xdr:spPr>
        <a:xfrm>
          <a:off x="18605500" y="680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00000000-0008-0000-0200-000014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00000000-0008-0000-0200-000015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00000000-0008-0000-0200-000016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35" name="テキスト ボックス 534">
          <a:extLst>
            <a:ext uri="{FF2B5EF4-FFF2-40B4-BE49-F238E27FC236}">
              <a16:creationId xmlns:a16="http://schemas.microsoft.com/office/drawing/2014/main" id="{00000000-0008-0000-0200-000017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36" name="テキスト ボックス 535">
          <a:extLst>
            <a:ext uri="{FF2B5EF4-FFF2-40B4-BE49-F238E27FC236}">
              <a16:creationId xmlns:a16="http://schemas.microsoft.com/office/drawing/2014/main" id="{00000000-0008-0000-0200-000018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127262</xdr:rowOff>
    </xdr:from>
    <xdr:to>
      <xdr:col>116</xdr:col>
      <xdr:colOff>114300</xdr:colOff>
      <xdr:row>41</xdr:row>
      <xdr:rowOff>57412</xdr:rowOff>
    </xdr:to>
    <xdr:sp macro="" textlink="">
      <xdr:nvSpPr>
        <xdr:cNvPr id="537" name="楕円 536">
          <a:extLst>
            <a:ext uri="{FF2B5EF4-FFF2-40B4-BE49-F238E27FC236}">
              <a16:creationId xmlns:a16="http://schemas.microsoft.com/office/drawing/2014/main" id="{00000000-0008-0000-0200-000019020000}"/>
            </a:ext>
          </a:extLst>
        </xdr:cNvPr>
        <xdr:cNvSpPr/>
      </xdr:nvSpPr>
      <xdr:spPr>
        <a:xfrm>
          <a:off x="22110700" y="6985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42189</xdr:rowOff>
    </xdr:from>
    <xdr:ext cx="534377" cy="259045"/>
    <xdr:sp macro="" textlink="">
      <xdr:nvSpPr>
        <xdr:cNvPr id="538" name="【一般廃棄物処理施設】&#10;一人当たり有形固定資産（償却資産）額該当値テキスト">
          <a:extLst>
            <a:ext uri="{FF2B5EF4-FFF2-40B4-BE49-F238E27FC236}">
              <a16:creationId xmlns:a16="http://schemas.microsoft.com/office/drawing/2014/main" id="{00000000-0008-0000-0200-00001A020000}"/>
            </a:ext>
          </a:extLst>
        </xdr:cNvPr>
        <xdr:cNvSpPr txBox="1"/>
      </xdr:nvSpPr>
      <xdr:spPr>
        <a:xfrm>
          <a:off x="22199600" y="6900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128553</xdr:rowOff>
    </xdr:from>
    <xdr:to>
      <xdr:col>112</xdr:col>
      <xdr:colOff>38100</xdr:colOff>
      <xdr:row>41</xdr:row>
      <xdr:rowOff>58703</xdr:rowOff>
    </xdr:to>
    <xdr:sp macro="" textlink="">
      <xdr:nvSpPr>
        <xdr:cNvPr id="539" name="楕円 538">
          <a:extLst>
            <a:ext uri="{FF2B5EF4-FFF2-40B4-BE49-F238E27FC236}">
              <a16:creationId xmlns:a16="http://schemas.microsoft.com/office/drawing/2014/main" id="{00000000-0008-0000-0200-00001B020000}"/>
            </a:ext>
          </a:extLst>
        </xdr:cNvPr>
        <xdr:cNvSpPr/>
      </xdr:nvSpPr>
      <xdr:spPr>
        <a:xfrm>
          <a:off x="21272500" y="6986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6612</xdr:rowOff>
    </xdr:from>
    <xdr:to>
      <xdr:col>116</xdr:col>
      <xdr:colOff>63500</xdr:colOff>
      <xdr:row>41</xdr:row>
      <xdr:rowOff>7903</xdr:rowOff>
    </xdr:to>
    <xdr:cxnSp macro="">
      <xdr:nvCxnSpPr>
        <xdr:cNvPr id="540" name="直線コネクタ 539">
          <a:extLst>
            <a:ext uri="{FF2B5EF4-FFF2-40B4-BE49-F238E27FC236}">
              <a16:creationId xmlns:a16="http://schemas.microsoft.com/office/drawing/2014/main" id="{00000000-0008-0000-0200-00001C020000}"/>
            </a:ext>
          </a:extLst>
        </xdr:cNvPr>
        <xdr:cNvCxnSpPr/>
      </xdr:nvCxnSpPr>
      <xdr:spPr>
        <a:xfrm flipV="1">
          <a:off x="21323300" y="7036062"/>
          <a:ext cx="838200" cy="1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52322</xdr:rowOff>
    </xdr:from>
    <xdr:ext cx="599010" cy="259045"/>
    <xdr:sp macro="" textlink="">
      <xdr:nvSpPr>
        <xdr:cNvPr id="541" name="n_1aveValue【一般廃棄物処理施設】&#10;一人当たり有形固定資産（償却資産）額">
          <a:extLst>
            <a:ext uri="{FF2B5EF4-FFF2-40B4-BE49-F238E27FC236}">
              <a16:creationId xmlns:a16="http://schemas.microsoft.com/office/drawing/2014/main" id="{00000000-0008-0000-0200-00001D020000}"/>
            </a:ext>
          </a:extLst>
        </xdr:cNvPr>
        <xdr:cNvSpPr txBox="1"/>
      </xdr:nvSpPr>
      <xdr:spPr>
        <a:xfrm>
          <a:off x="21011095" y="6567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47842</xdr:rowOff>
    </xdr:from>
    <xdr:ext cx="599010" cy="259045"/>
    <xdr:sp macro="" textlink="">
      <xdr:nvSpPr>
        <xdr:cNvPr id="542" name="n_2aveValue【一般廃棄物処理施設】&#10;一人当たり有形固定資産（償却資産）額">
          <a:extLst>
            <a:ext uri="{FF2B5EF4-FFF2-40B4-BE49-F238E27FC236}">
              <a16:creationId xmlns:a16="http://schemas.microsoft.com/office/drawing/2014/main" id="{00000000-0008-0000-0200-00001E020000}"/>
            </a:ext>
          </a:extLst>
        </xdr:cNvPr>
        <xdr:cNvSpPr txBox="1"/>
      </xdr:nvSpPr>
      <xdr:spPr>
        <a:xfrm>
          <a:off x="20134795" y="6562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12793</xdr:rowOff>
    </xdr:from>
    <xdr:ext cx="599010" cy="259045"/>
    <xdr:sp macro="" textlink="">
      <xdr:nvSpPr>
        <xdr:cNvPr id="543" name="n_3aveValue【一般廃棄物処理施設】&#10;一人当たり有形固定資産（償却資産）額">
          <a:extLst>
            <a:ext uri="{FF2B5EF4-FFF2-40B4-BE49-F238E27FC236}">
              <a16:creationId xmlns:a16="http://schemas.microsoft.com/office/drawing/2014/main" id="{00000000-0008-0000-0200-00001F020000}"/>
            </a:ext>
          </a:extLst>
        </xdr:cNvPr>
        <xdr:cNvSpPr txBox="1"/>
      </xdr:nvSpPr>
      <xdr:spPr>
        <a:xfrm>
          <a:off x="19245795" y="652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69284</xdr:rowOff>
    </xdr:from>
    <xdr:ext cx="599010" cy="259045"/>
    <xdr:sp macro="" textlink="">
      <xdr:nvSpPr>
        <xdr:cNvPr id="544" name="n_4aveValue【一般廃棄物処理施設】&#10;一人当たり有形固定資産（償却資産）額">
          <a:extLst>
            <a:ext uri="{FF2B5EF4-FFF2-40B4-BE49-F238E27FC236}">
              <a16:creationId xmlns:a16="http://schemas.microsoft.com/office/drawing/2014/main" id="{00000000-0008-0000-0200-000020020000}"/>
            </a:ext>
          </a:extLst>
        </xdr:cNvPr>
        <xdr:cNvSpPr txBox="1"/>
      </xdr:nvSpPr>
      <xdr:spPr>
        <a:xfrm>
          <a:off x="18356795" y="6584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49830</xdr:rowOff>
    </xdr:from>
    <xdr:ext cx="534377" cy="259045"/>
    <xdr:sp macro="" textlink="">
      <xdr:nvSpPr>
        <xdr:cNvPr id="545" name="n_1mainValue【一般廃棄物処理施設】&#10;一人当たり有形固定資産（償却資産）額">
          <a:extLst>
            <a:ext uri="{FF2B5EF4-FFF2-40B4-BE49-F238E27FC236}">
              <a16:creationId xmlns:a16="http://schemas.microsoft.com/office/drawing/2014/main" id="{00000000-0008-0000-0200-000021020000}"/>
            </a:ext>
          </a:extLst>
        </xdr:cNvPr>
        <xdr:cNvSpPr txBox="1"/>
      </xdr:nvSpPr>
      <xdr:spPr>
        <a:xfrm>
          <a:off x="21043411" y="7079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46" name="正方形/長方形 545">
          <a:extLst>
            <a:ext uri="{FF2B5EF4-FFF2-40B4-BE49-F238E27FC236}">
              <a16:creationId xmlns:a16="http://schemas.microsoft.com/office/drawing/2014/main" id="{00000000-0008-0000-0200-000022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47" name="正方形/長方形 546">
          <a:extLst>
            <a:ext uri="{FF2B5EF4-FFF2-40B4-BE49-F238E27FC236}">
              <a16:creationId xmlns:a16="http://schemas.microsoft.com/office/drawing/2014/main" id="{00000000-0008-0000-0200-000023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48" name="正方形/長方形 547">
          <a:extLst>
            <a:ext uri="{FF2B5EF4-FFF2-40B4-BE49-F238E27FC236}">
              <a16:creationId xmlns:a16="http://schemas.microsoft.com/office/drawing/2014/main" id="{00000000-0008-0000-0200-000024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49" name="正方形/長方形 548">
          <a:extLst>
            <a:ext uri="{FF2B5EF4-FFF2-40B4-BE49-F238E27FC236}">
              <a16:creationId xmlns:a16="http://schemas.microsoft.com/office/drawing/2014/main" id="{00000000-0008-0000-0200-000025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50" name="正方形/長方形 549">
          <a:extLst>
            <a:ext uri="{FF2B5EF4-FFF2-40B4-BE49-F238E27FC236}">
              <a16:creationId xmlns:a16="http://schemas.microsoft.com/office/drawing/2014/main" id="{00000000-0008-0000-0200-000026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51" name="正方形/長方形 550">
          <a:extLst>
            <a:ext uri="{FF2B5EF4-FFF2-40B4-BE49-F238E27FC236}">
              <a16:creationId xmlns:a16="http://schemas.microsoft.com/office/drawing/2014/main" id="{00000000-0008-0000-0200-000027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52" name="正方形/長方形 551">
          <a:extLst>
            <a:ext uri="{FF2B5EF4-FFF2-40B4-BE49-F238E27FC236}">
              <a16:creationId xmlns:a16="http://schemas.microsoft.com/office/drawing/2014/main" id="{00000000-0008-0000-0200-000028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53" name="正方形/長方形 552">
          <a:extLst>
            <a:ext uri="{FF2B5EF4-FFF2-40B4-BE49-F238E27FC236}">
              <a16:creationId xmlns:a16="http://schemas.microsoft.com/office/drawing/2014/main" id="{00000000-0008-0000-0200-000029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54" name="テキスト ボックス 553">
          <a:extLst>
            <a:ext uri="{FF2B5EF4-FFF2-40B4-BE49-F238E27FC236}">
              <a16:creationId xmlns:a16="http://schemas.microsoft.com/office/drawing/2014/main" id="{00000000-0008-0000-0200-00002A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55" name="直線コネクタ 554">
          <a:extLst>
            <a:ext uri="{FF2B5EF4-FFF2-40B4-BE49-F238E27FC236}">
              <a16:creationId xmlns:a16="http://schemas.microsoft.com/office/drawing/2014/main" id="{00000000-0008-0000-0200-00002B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56" name="テキスト ボックス 555">
          <a:extLst>
            <a:ext uri="{FF2B5EF4-FFF2-40B4-BE49-F238E27FC236}">
              <a16:creationId xmlns:a16="http://schemas.microsoft.com/office/drawing/2014/main" id="{00000000-0008-0000-0200-00002C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57" name="直線コネクタ 556">
          <a:extLst>
            <a:ext uri="{FF2B5EF4-FFF2-40B4-BE49-F238E27FC236}">
              <a16:creationId xmlns:a16="http://schemas.microsoft.com/office/drawing/2014/main" id="{00000000-0008-0000-0200-00002D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58" name="テキスト ボックス 557">
          <a:extLst>
            <a:ext uri="{FF2B5EF4-FFF2-40B4-BE49-F238E27FC236}">
              <a16:creationId xmlns:a16="http://schemas.microsoft.com/office/drawing/2014/main" id="{00000000-0008-0000-0200-00002E02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59" name="直線コネクタ 558">
          <a:extLst>
            <a:ext uri="{FF2B5EF4-FFF2-40B4-BE49-F238E27FC236}">
              <a16:creationId xmlns:a16="http://schemas.microsoft.com/office/drawing/2014/main" id="{00000000-0008-0000-0200-00002F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60" name="テキスト ボックス 559">
          <a:extLst>
            <a:ext uri="{FF2B5EF4-FFF2-40B4-BE49-F238E27FC236}">
              <a16:creationId xmlns:a16="http://schemas.microsoft.com/office/drawing/2014/main" id="{00000000-0008-0000-0200-000030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61" name="直線コネクタ 560">
          <a:extLst>
            <a:ext uri="{FF2B5EF4-FFF2-40B4-BE49-F238E27FC236}">
              <a16:creationId xmlns:a16="http://schemas.microsoft.com/office/drawing/2014/main" id="{00000000-0008-0000-0200-000031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62" name="テキスト ボックス 561">
          <a:extLst>
            <a:ext uri="{FF2B5EF4-FFF2-40B4-BE49-F238E27FC236}">
              <a16:creationId xmlns:a16="http://schemas.microsoft.com/office/drawing/2014/main" id="{00000000-0008-0000-0200-000032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63" name="直線コネクタ 562">
          <a:extLst>
            <a:ext uri="{FF2B5EF4-FFF2-40B4-BE49-F238E27FC236}">
              <a16:creationId xmlns:a16="http://schemas.microsoft.com/office/drawing/2014/main" id="{00000000-0008-0000-0200-000033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64" name="テキスト ボックス 563">
          <a:extLst>
            <a:ext uri="{FF2B5EF4-FFF2-40B4-BE49-F238E27FC236}">
              <a16:creationId xmlns:a16="http://schemas.microsoft.com/office/drawing/2014/main" id="{00000000-0008-0000-0200-000034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65" name="直線コネクタ 564">
          <a:extLst>
            <a:ext uri="{FF2B5EF4-FFF2-40B4-BE49-F238E27FC236}">
              <a16:creationId xmlns:a16="http://schemas.microsoft.com/office/drawing/2014/main" id="{00000000-0008-0000-0200-000035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66" name="テキスト ボックス 565">
          <a:extLst>
            <a:ext uri="{FF2B5EF4-FFF2-40B4-BE49-F238E27FC236}">
              <a16:creationId xmlns:a16="http://schemas.microsoft.com/office/drawing/2014/main" id="{00000000-0008-0000-0200-000036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67" name="直線コネクタ 566">
          <a:extLst>
            <a:ext uri="{FF2B5EF4-FFF2-40B4-BE49-F238E27FC236}">
              <a16:creationId xmlns:a16="http://schemas.microsoft.com/office/drawing/2014/main" id="{00000000-0008-0000-0200-000037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68" name="テキスト ボックス 567">
          <a:extLst>
            <a:ext uri="{FF2B5EF4-FFF2-40B4-BE49-F238E27FC236}">
              <a16:creationId xmlns:a16="http://schemas.microsoft.com/office/drawing/2014/main" id="{00000000-0008-0000-0200-00003802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69" name="【保健センター・保健所】&#10;有形固定資産減価償却率グラフ枠">
          <a:extLst>
            <a:ext uri="{FF2B5EF4-FFF2-40B4-BE49-F238E27FC236}">
              <a16:creationId xmlns:a16="http://schemas.microsoft.com/office/drawing/2014/main" id="{00000000-0008-0000-0200-000039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32385</xdr:rowOff>
    </xdr:from>
    <xdr:to>
      <xdr:col>85</xdr:col>
      <xdr:colOff>126364</xdr:colOff>
      <xdr:row>64</xdr:row>
      <xdr:rowOff>51435</xdr:rowOff>
    </xdr:to>
    <xdr:cxnSp macro="">
      <xdr:nvCxnSpPr>
        <xdr:cNvPr id="570" name="直線コネクタ 569">
          <a:extLst>
            <a:ext uri="{FF2B5EF4-FFF2-40B4-BE49-F238E27FC236}">
              <a16:creationId xmlns:a16="http://schemas.microsoft.com/office/drawing/2014/main" id="{00000000-0008-0000-0200-00003A020000}"/>
            </a:ext>
          </a:extLst>
        </xdr:cNvPr>
        <xdr:cNvCxnSpPr/>
      </xdr:nvCxnSpPr>
      <xdr:spPr>
        <a:xfrm flipV="1">
          <a:off x="16318864" y="9805035"/>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55262</xdr:rowOff>
    </xdr:from>
    <xdr:ext cx="405111" cy="259045"/>
    <xdr:sp macro="" textlink="">
      <xdr:nvSpPr>
        <xdr:cNvPr id="571" name="【保健センター・保健所】&#10;有形固定資産減価償却率最小値テキスト">
          <a:extLst>
            <a:ext uri="{FF2B5EF4-FFF2-40B4-BE49-F238E27FC236}">
              <a16:creationId xmlns:a16="http://schemas.microsoft.com/office/drawing/2014/main" id="{00000000-0008-0000-0200-00003B020000}"/>
            </a:ext>
          </a:extLst>
        </xdr:cNvPr>
        <xdr:cNvSpPr txBox="1"/>
      </xdr:nvSpPr>
      <xdr:spPr>
        <a:xfrm>
          <a:off x="16357600" y="1102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51435</xdr:rowOff>
    </xdr:from>
    <xdr:to>
      <xdr:col>86</xdr:col>
      <xdr:colOff>25400</xdr:colOff>
      <xdr:row>64</xdr:row>
      <xdr:rowOff>51435</xdr:rowOff>
    </xdr:to>
    <xdr:cxnSp macro="">
      <xdr:nvCxnSpPr>
        <xdr:cNvPr id="572" name="直線コネクタ 571">
          <a:extLst>
            <a:ext uri="{FF2B5EF4-FFF2-40B4-BE49-F238E27FC236}">
              <a16:creationId xmlns:a16="http://schemas.microsoft.com/office/drawing/2014/main" id="{00000000-0008-0000-0200-00003C020000}"/>
            </a:ext>
          </a:extLst>
        </xdr:cNvPr>
        <xdr:cNvCxnSpPr/>
      </xdr:nvCxnSpPr>
      <xdr:spPr>
        <a:xfrm>
          <a:off x="16230600" y="11024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150512</xdr:rowOff>
    </xdr:from>
    <xdr:ext cx="405111" cy="259045"/>
    <xdr:sp macro="" textlink="">
      <xdr:nvSpPr>
        <xdr:cNvPr id="573" name="【保健センター・保健所】&#10;有形固定資産減価償却率最大値テキスト">
          <a:extLst>
            <a:ext uri="{FF2B5EF4-FFF2-40B4-BE49-F238E27FC236}">
              <a16:creationId xmlns:a16="http://schemas.microsoft.com/office/drawing/2014/main" id="{00000000-0008-0000-0200-00003D020000}"/>
            </a:ext>
          </a:extLst>
        </xdr:cNvPr>
        <xdr:cNvSpPr txBox="1"/>
      </xdr:nvSpPr>
      <xdr:spPr>
        <a:xfrm>
          <a:off x="16357600" y="9580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32385</xdr:rowOff>
    </xdr:from>
    <xdr:to>
      <xdr:col>86</xdr:col>
      <xdr:colOff>25400</xdr:colOff>
      <xdr:row>57</xdr:row>
      <xdr:rowOff>32385</xdr:rowOff>
    </xdr:to>
    <xdr:cxnSp macro="">
      <xdr:nvCxnSpPr>
        <xdr:cNvPr id="574" name="直線コネクタ 573">
          <a:extLst>
            <a:ext uri="{FF2B5EF4-FFF2-40B4-BE49-F238E27FC236}">
              <a16:creationId xmlns:a16="http://schemas.microsoft.com/office/drawing/2014/main" id="{00000000-0008-0000-0200-00003E020000}"/>
            </a:ext>
          </a:extLst>
        </xdr:cNvPr>
        <xdr:cNvCxnSpPr/>
      </xdr:nvCxnSpPr>
      <xdr:spPr>
        <a:xfrm>
          <a:off x="16230600" y="9805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139082</xdr:rowOff>
    </xdr:from>
    <xdr:ext cx="405111" cy="259045"/>
    <xdr:sp macro="" textlink="">
      <xdr:nvSpPr>
        <xdr:cNvPr id="575" name="【保健センター・保健所】&#10;有形固定資産減価償却率平均値テキスト">
          <a:extLst>
            <a:ext uri="{FF2B5EF4-FFF2-40B4-BE49-F238E27FC236}">
              <a16:creationId xmlns:a16="http://schemas.microsoft.com/office/drawing/2014/main" id="{00000000-0008-0000-0200-00003F020000}"/>
            </a:ext>
          </a:extLst>
        </xdr:cNvPr>
        <xdr:cNvSpPr txBox="1"/>
      </xdr:nvSpPr>
      <xdr:spPr>
        <a:xfrm>
          <a:off x="16357600" y="100831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160655</xdr:rowOff>
    </xdr:from>
    <xdr:to>
      <xdr:col>85</xdr:col>
      <xdr:colOff>177800</xdr:colOff>
      <xdr:row>59</xdr:row>
      <xdr:rowOff>90805</xdr:rowOff>
    </xdr:to>
    <xdr:sp macro="" textlink="">
      <xdr:nvSpPr>
        <xdr:cNvPr id="576" name="フローチャート: 判断 575">
          <a:extLst>
            <a:ext uri="{FF2B5EF4-FFF2-40B4-BE49-F238E27FC236}">
              <a16:creationId xmlns:a16="http://schemas.microsoft.com/office/drawing/2014/main" id="{00000000-0008-0000-0200-000040020000}"/>
            </a:ext>
          </a:extLst>
        </xdr:cNvPr>
        <xdr:cNvSpPr/>
      </xdr:nvSpPr>
      <xdr:spPr>
        <a:xfrm>
          <a:off x="16268700" y="1010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118745</xdr:rowOff>
    </xdr:from>
    <xdr:to>
      <xdr:col>81</xdr:col>
      <xdr:colOff>101600</xdr:colOff>
      <xdr:row>59</xdr:row>
      <xdr:rowOff>48895</xdr:rowOff>
    </xdr:to>
    <xdr:sp macro="" textlink="">
      <xdr:nvSpPr>
        <xdr:cNvPr id="577" name="フローチャート: 判断 576">
          <a:extLst>
            <a:ext uri="{FF2B5EF4-FFF2-40B4-BE49-F238E27FC236}">
              <a16:creationId xmlns:a16="http://schemas.microsoft.com/office/drawing/2014/main" id="{00000000-0008-0000-0200-000041020000}"/>
            </a:ext>
          </a:extLst>
        </xdr:cNvPr>
        <xdr:cNvSpPr/>
      </xdr:nvSpPr>
      <xdr:spPr>
        <a:xfrm>
          <a:off x="15430500" y="1006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95885</xdr:rowOff>
    </xdr:from>
    <xdr:to>
      <xdr:col>76</xdr:col>
      <xdr:colOff>165100</xdr:colOff>
      <xdr:row>59</xdr:row>
      <xdr:rowOff>26035</xdr:rowOff>
    </xdr:to>
    <xdr:sp macro="" textlink="">
      <xdr:nvSpPr>
        <xdr:cNvPr id="578" name="フローチャート: 判断 577">
          <a:extLst>
            <a:ext uri="{FF2B5EF4-FFF2-40B4-BE49-F238E27FC236}">
              <a16:creationId xmlns:a16="http://schemas.microsoft.com/office/drawing/2014/main" id="{00000000-0008-0000-0200-000042020000}"/>
            </a:ext>
          </a:extLst>
        </xdr:cNvPr>
        <xdr:cNvSpPr/>
      </xdr:nvSpPr>
      <xdr:spPr>
        <a:xfrm>
          <a:off x="14541500" y="1003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105410</xdr:rowOff>
    </xdr:from>
    <xdr:to>
      <xdr:col>72</xdr:col>
      <xdr:colOff>38100</xdr:colOff>
      <xdr:row>59</xdr:row>
      <xdr:rowOff>35560</xdr:rowOff>
    </xdr:to>
    <xdr:sp macro="" textlink="">
      <xdr:nvSpPr>
        <xdr:cNvPr id="579" name="フローチャート: 判断 578">
          <a:extLst>
            <a:ext uri="{FF2B5EF4-FFF2-40B4-BE49-F238E27FC236}">
              <a16:creationId xmlns:a16="http://schemas.microsoft.com/office/drawing/2014/main" id="{00000000-0008-0000-0200-000043020000}"/>
            </a:ext>
          </a:extLst>
        </xdr:cNvPr>
        <xdr:cNvSpPr/>
      </xdr:nvSpPr>
      <xdr:spPr>
        <a:xfrm>
          <a:off x="13652500" y="1004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12065</xdr:rowOff>
    </xdr:from>
    <xdr:to>
      <xdr:col>67</xdr:col>
      <xdr:colOff>101600</xdr:colOff>
      <xdr:row>58</xdr:row>
      <xdr:rowOff>113665</xdr:rowOff>
    </xdr:to>
    <xdr:sp macro="" textlink="">
      <xdr:nvSpPr>
        <xdr:cNvPr id="580" name="フローチャート: 判断 579">
          <a:extLst>
            <a:ext uri="{FF2B5EF4-FFF2-40B4-BE49-F238E27FC236}">
              <a16:creationId xmlns:a16="http://schemas.microsoft.com/office/drawing/2014/main" id="{00000000-0008-0000-0200-000044020000}"/>
            </a:ext>
          </a:extLst>
        </xdr:cNvPr>
        <xdr:cNvSpPr/>
      </xdr:nvSpPr>
      <xdr:spPr>
        <a:xfrm>
          <a:off x="12763500" y="9956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81" name="テキスト ボックス 580">
          <a:extLst>
            <a:ext uri="{FF2B5EF4-FFF2-40B4-BE49-F238E27FC236}">
              <a16:creationId xmlns:a16="http://schemas.microsoft.com/office/drawing/2014/main" id="{00000000-0008-0000-0200-000045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82" name="テキスト ボックス 581">
          <a:extLst>
            <a:ext uri="{FF2B5EF4-FFF2-40B4-BE49-F238E27FC236}">
              <a16:creationId xmlns:a16="http://schemas.microsoft.com/office/drawing/2014/main" id="{00000000-0008-0000-0200-000046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83" name="テキスト ボックス 582">
          <a:extLst>
            <a:ext uri="{FF2B5EF4-FFF2-40B4-BE49-F238E27FC236}">
              <a16:creationId xmlns:a16="http://schemas.microsoft.com/office/drawing/2014/main" id="{00000000-0008-0000-0200-000047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84" name="テキスト ボックス 583">
          <a:extLst>
            <a:ext uri="{FF2B5EF4-FFF2-40B4-BE49-F238E27FC236}">
              <a16:creationId xmlns:a16="http://schemas.microsoft.com/office/drawing/2014/main" id="{00000000-0008-0000-0200-000048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85" name="テキスト ボックス 584">
          <a:extLst>
            <a:ext uri="{FF2B5EF4-FFF2-40B4-BE49-F238E27FC236}">
              <a16:creationId xmlns:a16="http://schemas.microsoft.com/office/drawing/2014/main" id="{00000000-0008-0000-0200-000049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59690</xdr:rowOff>
    </xdr:from>
    <xdr:to>
      <xdr:col>67</xdr:col>
      <xdr:colOff>101600</xdr:colOff>
      <xdr:row>56</xdr:row>
      <xdr:rowOff>161290</xdr:rowOff>
    </xdr:to>
    <xdr:sp macro="" textlink="">
      <xdr:nvSpPr>
        <xdr:cNvPr id="586" name="楕円 585">
          <a:extLst>
            <a:ext uri="{FF2B5EF4-FFF2-40B4-BE49-F238E27FC236}">
              <a16:creationId xmlns:a16="http://schemas.microsoft.com/office/drawing/2014/main" id="{00000000-0008-0000-0200-00004A020000}"/>
            </a:ext>
          </a:extLst>
        </xdr:cNvPr>
        <xdr:cNvSpPr/>
      </xdr:nvSpPr>
      <xdr:spPr>
        <a:xfrm>
          <a:off x="12763500" y="9660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57</xdr:row>
      <xdr:rowOff>65422</xdr:rowOff>
    </xdr:from>
    <xdr:ext cx="405111" cy="259045"/>
    <xdr:sp macro="" textlink="">
      <xdr:nvSpPr>
        <xdr:cNvPr id="587" name="n_1aveValue【保健センター・保健所】&#10;有形固定資産減価償却率">
          <a:extLst>
            <a:ext uri="{FF2B5EF4-FFF2-40B4-BE49-F238E27FC236}">
              <a16:creationId xmlns:a16="http://schemas.microsoft.com/office/drawing/2014/main" id="{00000000-0008-0000-0200-00004B020000}"/>
            </a:ext>
          </a:extLst>
        </xdr:cNvPr>
        <xdr:cNvSpPr txBox="1"/>
      </xdr:nvSpPr>
      <xdr:spPr>
        <a:xfrm>
          <a:off x="15266044" y="983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42562</xdr:rowOff>
    </xdr:from>
    <xdr:ext cx="405111" cy="259045"/>
    <xdr:sp macro="" textlink="">
      <xdr:nvSpPr>
        <xdr:cNvPr id="588" name="n_2aveValue【保健センター・保健所】&#10;有形固定資産減価償却率">
          <a:extLst>
            <a:ext uri="{FF2B5EF4-FFF2-40B4-BE49-F238E27FC236}">
              <a16:creationId xmlns:a16="http://schemas.microsoft.com/office/drawing/2014/main" id="{00000000-0008-0000-0200-00004C020000}"/>
            </a:ext>
          </a:extLst>
        </xdr:cNvPr>
        <xdr:cNvSpPr txBox="1"/>
      </xdr:nvSpPr>
      <xdr:spPr>
        <a:xfrm>
          <a:off x="14389744" y="981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52087</xdr:rowOff>
    </xdr:from>
    <xdr:ext cx="405111" cy="259045"/>
    <xdr:sp macro="" textlink="">
      <xdr:nvSpPr>
        <xdr:cNvPr id="589" name="n_3aveValue【保健センター・保健所】&#10;有形固定資産減価償却率">
          <a:extLst>
            <a:ext uri="{FF2B5EF4-FFF2-40B4-BE49-F238E27FC236}">
              <a16:creationId xmlns:a16="http://schemas.microsoft.com/office/drawing/2014/main" id="{00000000-0008-0000-0200-00004D020000}"/>
            </a:ext>
          </a:extLst>
        </xdr:cNvPr>
        <xdr:cNvSpPr txBox="1"/>
      </xdr:nvSpPr>
      <xdr:spPr>
        <a:xfrm>
          <a:off x="13500744" y="9824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104792</xdr:rowOff>
    </xdr:from>
    <xdr:ext cx="405111" cy="259045"/>
    <xdr:sp macro="" textlink="">
      <xdr:nvSpPr>
        <xdr:cNvPr id="590" name="n_4aveValue【保健センター・保健所】&#10;有形固定資産減価償却率">
          <a:extLst>
            <a:ext uri="{FF2B5EF4-FFF2-40B4-BE49-F238E27FC236}">
              <a16:creationId xmlns:a16="http://schemas.microsoft.com/office/drawing/2014/main" id="{00000000-0008-0000-0200-00004E020000}"/>
            </a:ext>
          </a:extLst>
        </xdr:cNvPr>
        <xdr:cNvSpPr txBox="1"/>
      </xdr:nvSpPr>
      <xdr:spPr>
        <a:xfrm>
          <a:off x="12611744" y="10048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6367</xdr:rowOff>
    </xdr:from>
    <xdr:ext cx="405111" cy="259045"/>
    <xdr:sp macro="" textlink="">
      <xdr:nvSpPr>
        <xdr:cNvPr id="591" name="n_4mainValue【保健センター・保健所】&#10;有形固定資産減価償却率">
          <a:extLst>
            <a:ext uri="{FF2B5EF4-FFF2-40B4-BE49-F238E27FC236}">
              <a16:creationId xmlns:a16="http://schemas.microsoft.com/office/drawing/2014/main" id="{00000000-0008-0000-0200-00004F020000}"/>
            </a:ext>
          </a:extLst>
        </xdr:cNvPr>
        <xdr:cNvSpPr txBox="1"/>
      </xdr:nvSpPr>
      <xdr:spPr>
        <a:xfrm>
          <a:off x="12611744" y="9436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92" name="正方形/長方形 591">
          <a:extLst>
            <a:ext uri="{FF2B5EF4-FFF2-40B4-BE49-F238E27FC236}">
              <a16:creationId xmlns:a16="http://schemas.microsoft.com/office/drawing/2014/main" id="{00000000-0008-0000-0200-000050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93" name="正方形/長方形 592">
          <a:extLst>
            <a:ext uri="{FF2B5EF4-FFF2-40B4-BE49-F238E27FC236}">
              <a16:creationId xmlns:a16="http://schemas.microsoft.com/office/drawing/2014/main" id="{00000000-0008-0000-0200-000051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94" name="正方形/長方形 593">
          <a:extLst>
            <a:ext uri="{FF2B5EF4-FFF2-40B4-BE49-F238E27FC236}">
              <a16:creationId xmlns:a16="http://schemas.microsoft.com/office/drawing/2014/main" id="{00000000-0008-0000-0200-000052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95" name="正方形/長方形 594">
          <a:extLst>
            <a:ext uri="{FF2B5EF4-FFF2-40B4-BE49-F238E27FC236}">
              <a16:creationId xmlns:a16="http://schemas.microsoft.com/office/drawing/2014/main" id="{00000000-0008-0000-0200-000053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96" name="正方形/長方形 595">
          <a:extLst>
            <a:ext uri="{FF2B5EF4-FFF2-40B4-BE49-F238E27FC236}">
              <a16:creationId xmlns:a16="http://schemas.microsoft.com/office/drawing/2014/main" id="{00000000-0008-0000-0200-000054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97" name="正方形/長方形 596">
          <a:extLst>
            <a:ext uri="{FF2B5EF4-FFF2-40B4-BE49-F238E27FC236}">
              <a16:creationId xmlns:a16="http://schemas.microsoft.com/office/drawing/2014/main" id="{00000000-0008-0000-0200-000055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98" name="正方形/長方形 597">
          <a:extLst>
            <a:ext uri="{FF2B5EF4-FFF2-40B4-BE49-F238E27FC236}">
              <a16:creationId xmlns:a16="http://schemas.microsoft.com/office/drawing/2014/main" id="{00000000-0008-0000-0200-000056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99" name="正方形/長方形 598">
          <a:extLst>
            <a:ext uri="{FF2B5EF4-FFF2-40B4-BE49-F238E27FC236}">
              <a16:creationId xmlns:a16="http://schemas.microsoft.com/office/drawing/2014/main" id="{00000000-0008-0000-0200-000057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00" name="テキスト ボックス 599">
          <a:extLst>
            <a:ext uri="{FF2B5EF4-FFF2-40B4-BE49-F238E27FC236}">
              <a16:creationId xmlns:a16="http://schemas.microsoft.com/office/drawing/2014/main" id="{00000000-0008-0000-0200-000058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01" name="直線コネクタ 600">
          <a:extLst>
            <a:ext uri="{FF2B5EF4-FFF2-40B4-BE49-F238E27FC236}">
              <a16:creationId xmlns:a16="http://schemas.microsoft.com/office/drawing/2014/main" id="{00000000-0008-0000-0200-000059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02" name="直線コネクタ 601">
          <a:extLst>
            <a:ext uri="{FF2B5EF4-FFF2-40B4-BE49-F238E27FC236}">
              <a16:creationId xmlns:a16="http://schemas.microsoft.com/office/drawing/2014/main" id="{00000000-0008-0000-0200-00005A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03" name="テキスト ボックス 602">
          <a:extLst>
            <a:ext uri="{FF2B5EF4-FFF2-40B4-BE49-F238E27FC236}">
              <a16:creationId xmlns:a16="http://schemas.microsoft.com/office/drawing/2014/main" id="{00000000-0008-0000-0200-00005B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04" name="直線コネクタ 603">
          <a:extLst>
            <a:ext uri="{FF2B5EF4-FFF2-40B4-BE49-F238E27FC236}">
              <a16:creationId xmlns:a16="http://schemas.microsoft.com/office/drawing/2014/main" id="{00000000-0008-0000-0200-00005C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05" name="テキスト ボックス 604">
          <a:extLst>
            <a:ext uri="{FF2B5EF4-FFF2-40B4-BE49-F238E27FC236}">
              <a16:creationId xmlns:a16="http://schemas.microsoft.com/office/drawing/2014/main" id="{00000000-0008-0000-0200-00005D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06" name="直線コネクタ 605">
          <a:extLst>
            <a:ext uri="{FF2B5EF4-FFF2-40B4-BE49-F238E27FC236}">
              <a16:creationId xmlns:a16="http://schemas.microsoft.com/office/drawing/2014/main" id="{00000000-0008-0000-0200-00005E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07" name="テキスト ボックス 606">
          <a:extLst>
            <a:ext uri="{FF2B5EF4-FFF2-40B4-BE49-F238E27FC236}">
              <a16:creationId xmlns:a16="http://schemas.microsoft.com/office/drawing/2014/main" id="{00000000-0008-0000-0200-00005F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08" name="直線コネクタ 607">
          <a:extLst>
            <a:ext uri="{FF2B5EF4-FFF2-40B4-BE49-F238E27FC236}">
              <a16:creationId xmlns:a16="http://schemas.microsoft.com/office/drawing/2014/main" id="{00000000-0008-0000-0200-000060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09" name="テキスト ボックス 608">
          <a:extLst>
            <a:ext uri="{FF2B5EF4-FFF2-40B4-BE49-F238E27FC236}">
              <a16:creationId xmlns:a16="http://schemas.microsoft.com/office/drawing/2014/main" id="{00000000-0008-0000-0200-000061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10" name="直線コネクタ 609">
          <a:extLst>
            <a:ext uri="{FF2B5EF4-FFF2-40B4-BE49-F238E27FC236}">
              <a16:creationId xmlns:a16="http://schemas.microsoft.com/office/drawing/2014/main" id="{00000000-0008-0000-0200-000062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11" name="テキスト ボックス 610">
          <a:extLst>
            <a:ext uri="{FF2B5EF4-FFF2-40B4-BE49-F238E27FC236}">
              <a16:creationId xmlns:a16="http://schemas.microsoft.com/office/drawing/2014/main" id="{00000000-0008-0000-0200-000063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12" name="直線コネクタ 611">
          <a:extLst>
            <a:ext uri="{FF2B5EF4-FFF2-40B4-BE49-F238E27FC236}">
              <a16:creationId xmlns:a16="http://schemas.microsoft.com/office/drawing/2014/main" id="{00000000-0008-0000-0200-000064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13" name="テキスト ボックス 612">
          <a:extLst>
            <a:ext uri="{FF2B5EF4-FFF2-40B4-BE49-F238E27FC236}">
              <a16:creationId xmlns:a16="http://schemas.microsoft.com/office/drawing/2014/main" id="{00000000-0008-0000-0200-000065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14" name="【保健センター・保健所】&#10;一人当たり面積グラフ枠">
          <a:extLst>
            <a:ext uri="{FF2B5EF4-FFF2-40B4-BE49-F238E27FC236}">
              <a16:creationId xmlns:a16="http://schemas.microsoft.com/office/drawing/2014/main" id="{00000000-0008-0000-0200-000066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38100</xdr:rowOff>
    </xdr:from>
    <xdr:to>
      <xdr:col>116</xdr:col>
      <xdr:colOff>62864</xdr:colOff>
      <xdr:row>64</xdr:row>
      <xdr:rowOff>3810</xdr:rowOff>
    </xdr:to>
    <xdr:cxnSp macro="">
      <xdr:nvCxnSpPr>
        <xdr:cNvPr id="615" name="直線コネクタ 614">
          <a:extLst>
            <a:ext uri="{FF2B5EF4-FFF2-40B4-BE49-F238E27FC236}">
              <a16:creationId xmlns:a16="http://schemas.microsoft.com/office/drawing/2014/main" id="{00000000-0008-0000-0200-000067020000}"/>
            </a:ext>
          </a:extLst>
        </xdr:cNvPr>
        <xdr:cNvCxnSpPr/>
      </xdr:nvCxnSpPr>
      <xdr:spPr>
        <a:xfrm flipV="1">
          <a:off x="22160864" y="9639300"/>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7637</xdr:rowOff>
    </xdr:from>
    <xdr:ext cx="469744" cy="259045"/>
    <xdr:sp macro="" textlink="">
      <xdr:nvSpPr>
        <xdr:cNvPr id="616" name="【保健センター・保健所】&#10;一人当たり面積最小値テキスト">
          <a:extLst>
            <a:ext uri="{FF2B5EF4-FFF2-40B4-BE49-F238E27FC236}">
              <a16:creationId xmlns:a16="http://schemas.microsoft.com/office/drawing/2014/main" id="{00000000-0008-0000-0200-000068020000}"/>
            </a:ext>
          </a:extLst>
        </xdr:cNvPr>
        <xdr:cNvSpPr txBox="1"/>
      </xdr:nvSpPr>
      <xdr:spPr>
        <a:xfrm>
          <a:off x="22199600" y="10980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xdr:rowOff>
    </xdr:from>
    <xdr:to>
      <xdr:col>116</xdr:col>
      <xdr:colOff>152400</xdr:colOff>
      <xdr:row>64</xdr:row>
      <xdr:rowOff>3810</xdr:rowOff>
    </xdr:to>
    <xdr:cxnSp macro="">
      <xdr:nvCxnSpPr>
        <xdr:cNvPr id="617" name="直線コネクタ 616">
          <a:extLst>
            <a:ext uri="{FF2B5EF4-FFF2-40B4-BE49-F238E27FC236}">
              <a16:creationId xmlns:a16="http://schemas.microsoft.com/office/drawing/2014/main" id="{00000000-0008-0000-0200-000069020000}"/>
            </a:ext>
          </a:extLst>
        </xdr:cNvPr>
        <xdr:cNvCxnSpPr/>
      </xdr:nvCxnSpPr>
      <xdr:spPr>
        <a:xfrm>
          <a:off x="22072600" y="10976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156227</xdr:rowOff>
    </xdr:from>
    <xdr:ext cx="469744" cy="259045"/>
    <xdr:sp macro="" textlink="">
      <xdr:nvSpPr>
        <xdr:cNvPr id="618" name="【保健センター・保健所】&#10;一人当たり面積最大値テキスト">
          <a:extLst>
            <a:ext uri="{FF2B5EF4-FFF2-40B4-BE49-F238E27FC236}">
              <a16:creationId xmlns:a16="http://schemas.microsoft.com/office/drawing/2014/main" id="{00000000-0008-0000-0200-00006A020000}"/>
            </a:ext>
          </a:extLst>
        </xdr:cNvPr>
        <xdr:cNvSpPr txBox="1"/>
      </xdr:nvSpPr>
      <xdr:spPr>
        <a:xfrm>
          <a:off x="22199600" y="941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38100</xdr:rowOff>
    </xdr:from>
    <xdr:to>
      <xdr:col>116</xdr:col>
      <xdr:colOff>152400</xdr:colOff>
      <xdr:row>56</xdr:row>
      <xdr:rowOff>38100</xdr:rowOff>
    </xdr:to>
    <xdr:cxnSp macro="">
      <xdr:nvCxnSpPr>
        <xdr:cNvPr id="619" name="直線コネクタ 618">
          <a:extLst>
            <a:ext uri="{FF2B5EF4-FFF2-40B4-BE49-F238E27FC236}">
              <a16:creationId xmlns:a16="http://schemas.microsoft.com/office/drawing/2014/main" id="{00000000-0008-0000-0200-00006B020000}"/>
            </a:ext>
          </a:extLst>
        </xdr:cNvPr>
        <xdr:cNvCxnSpPr/>
      </xdr:nvCxnSpPr>
      <xdr:spPr>
        <a:xfrm>
          <a:off x="22072600" y="963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22877</xdr:rowOff>
    </xdr:from>
    <xdr:ext cx="469744" cy="259045"/>
    <xdr:sp macro="" textlink="">
      <xdr:nvSpPr>
        <xdr:cNvPr id="620" name="【保健センター・保健所】&#10;一人当たり面積平均値テキスト">
          <a:extLst>
            <a:ext uri="{FF2B5EF4-FFF2-40B4-BE49-F238E27FC236}">
              <a16:creationId xmlns:a16="http://schemas.microsoft.com/office/drawing/2014/main" id="{00000000-0008-0000-0200-00006C020000}"/>
            </a:ext>
          </a:extLst>
        </xdr:cNvPr>
        <xdr:cNvSpPr txBox="1"/>
      </xdr:nvSpPr>
      <xdr:spPr>
        <a:xfrm>
          <a:off x="22199600" y="10481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44450</xdr:rowOff>
    </xdr:from>
    <xdr:to>
      <xdr:col>116</xdr:col>
      <xdr:colOff>114300</xdr:colOff>
      <xdr:row>61</xdr:row>
      <xdr:rowOff>146050</xdr:rowOff>
    </xdr:to>
    <xdr:sp macro="" textlink="">
      <xdr:nvSpPr>
        <xdr:cNvPr id="621" name="フローチャート: 判断 620">
          <a:extLst>
            <a:ext uri="{FF2B5EF4-FFF2-40B4-BE49-F238E27FC236}">
              <a16:creationId xmlns:a16="http://schemas.microsoft.com/office/drawing/2014/main" id="{00000000-0008-0000-0200-00006D020000}"/>
            </a:ext>
          </a:extLst>
        </xdr:cNvPr>
        <xdr:cNvSpPr/>
      </xdr:nvSpPr>
      <xdr:spPr>
        <a:xfrm>
          <a:off x="221107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44450</xdr:rowOff>
    </xdr:from>
    <xdr:to>
      <xdr:col>112</xdr:col>
      <xdr:colOff>38100</xdr:colOff>
      <xdr:row>61</xdr:row>
      <xdr:rowOff>146050</xdr:rowOff>
    </xdr:to>
    <xdr:sp macro="" textlink="">
      <xdr:nvSpPr>
        <xdr:cNvPr id="622" name="フローチャート: 判断 621">
          <a:extLst>
            <a:ext uri="{FF2B5EF4-FFF2-40B4-BE49-F238E27FC236}">
              <a16:creationId xmlns:a16="http://schemas.microsoft.com/office/drawing/2014/main" id="{00000000-0008-0000-0200-00006E020000}"/>
            </a:ext>
          </a:extLst>
        </xdr:cNvPr>
        <xdr:cNvSpPr/>
      </xdr:nvSpPr>
      <xdr:spPr>
        <a:xfrm>
          <a:off x="21272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36830</xdr:rowOff>
    </xdr:from>
    <xdr:to>
      <xdr:col>107</xdr:col>
      <xdr:colOff>101600</xdr:colOff>
      <xdr:row>61</xdr:row>
      <xdr:rowOff>138430</xdr:rowOff>
    </xdr:to>
    <xdr:sp macro="" textlink="">
      <xdr:nvSpPr>
        <xdr:cNvPr id="623" name="フローチャート: 判断 622">
          <a:extLst>
            <a:ext uri="{FF2B5EF4-FFF2-40B4-BE49-F238E27FC236}">
              <a16:creationId xmlns:a16="http://schemas.microsoft.com/office/drawing/2014/main" id="{00000000-0008-0000-0200-00006F020000}"/>
            </a:ext>
          </a:extLst>
        </xdr:cNvPr>
        <xdr:cNvSpPr/>
      </xdr:nvSpPr>
      <xdr:spPr>
        <a:xfrm>
          <a:off x="20383500" y="1049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48260</xdr:rowOff>
    </xdr:from>
    <xdr:to>
      <xdr:col>102</xdr:col>
      <xdr:colOff>165100</xdr:colOff>
      <xdr:row>61</xdr:row>
      <xdr:rowOff>149860</xdr:rowOff>
    </xdr:to>
    <xdr:sp macro="" textlink="">
      <xdr:nvSpPr>
        <xdr:cNvPr id="624" name="フローチャート: 判断 623">
          <a:extLst>
            <a:ext uri="{FF2B5EF4-FFF2-40B4-BE49-F238E27FC236}">
              <a16:creationId xmlns:a16="http://schemas.microsoft.com/office/drawing/2014/main" id="{00000000-0008-0000-0200-000070020000}"/>
            </a:ext>
          </a:extLst>
        </xdr:cNvPr>
        <xdr:cNvSpPr/>
      </xdr:nvSpPr>
      <xdr:spPr>
        <a:xfrm>
          <a:off x="19494500" y="1050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162560</xdr:rowOff>
    </xdr:from>
    <xdr:to>
      <xdr:col>98</xdr:col>
      <xdr:colOff>38100</xdr:colOff>
      <xdr:row>61</xdr:row>
      <xdr:rowOff>92710</xdr:rowOff>
    </xdr:to>
    <xdr:sp macro="" textlink="">
      <xdr:nvSpPr>
        <xdr:cNvPr id="625" name="フローチャート: 判断 624">
          <a:extLst>
            <a:ext uri="{FF2B5EF4-FFF2-40B4-BE49-F238E27FC236}">
              <a16:creationId xmlns:a16="http://schemas.microsoft.com/office/drawing/2014/main" id="{00000000-0008-0000-0200-000071020000}"/>
            </a:ext>
          </a:extLst>
        </xdr:cNvPr>
        <xdr:cNvSpPr/>
      </xdr:nvSpPr>
      <xdr:spPr>
        <a:xfrm>
          <a:off x="18605500" y="104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26" name="テキスト ボックス 625">
          <a:extLst>
            <a:ext uri="{FF2B5EF4-FFF2-40B4-BE49-F238E27FC236}">
              <a16:creationId xmlns:a16="http://schemas.microsoft.com/office/drawing/2014/main" id="{00000000-0008-0000-0200-000072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27" name="テキスト ボックス 626">
          <a:extLst>
            <a:ext uri="{FF2B5EF4-FFF2-40B4-BE49-F238E27FC236}">
              <a16:creationId xmlns:a16="http://schemas.microsoft.com/office/drawing/2014/main" id="{00000000-0008-0000-0200-000073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28" name="テキスト ボックス 627">
          <a:extLst>
            <a:ext uri="{FF2B5EF4-FFF2-40B4-BE49-F238E27FC236}">
              <a16:creationId xmlns:a16="http://schemas.microsoft.com/office/drawing/2014/main" id="{00000000-0008-0000-0200-000074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29" name="テキスト ボックス 628">
          <a:extLst>
            <a:ext uri="{FF2B5EF4-FFF2-40B4-BE49-F238E27FC236}">
              <a16:creationId xmlns:a16="http://schemas.microsoft.com/office/drawing/2014/main" id="{00000000-0008-0000-0200-000075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30" name="テキスト ボックス 629">
          <a:extLst>
            <a:ext uri="{FF2B5EF4-FFF2-40B4-BE49-F238E27FC236}">
              <a16:creationId xmlns:a16="http://schemas.microsoft.com/office/drawing/2014/main" id="{00000000-0008-0000-0200-000076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86360</xdr:rowOff>
    </xdr:from>
    <xdr:to>
      <xdr:col>98</xdr:col>
      <xdr:colOff>38100</xdr:colOff>
      <xdr:row>58</xdr:row>
      <xdr:rowOff>16510</xdr:rowOff>
    </xdr:to>
    <xdr:sp macro="" textlink="">
      <xdr:nvSpPr>
        <xdr:cNvPr id="631" name="楕円 630">
          <a:extLst>
            <a:ext uri="{FF2B5EF4-FFF2-40B4-BE49-F238E27FC236}">
              <a16:creationId xmlns:a16="http://schemas.microsoft.com/office/drawing/2014/main" id="{00000000-0008-0000-0200-000077020000}"/>
            </a:ext>
          </a:extLst>
        </xdr:cNvPr>
        <xdr:cNvSpPr/>
      </xdr:nvSpPr>
      <xdr:spPr>
        <a:xfrm>
          <a:off x="18605500" y="985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59</xdr:row>
      <xdr:rowOff>162577</xdr:rowOff>
    </xdr:from>
    <xdr:ext cx="469744" cy="259045"/>
    <xdr:sp macro="" textlink="">
      <xdr:nvSpPr>
        <xdr:cNvPr id="632" name="n_1aveValue【保健センター・保健所】&#10;一人当たり面積">
          <a:extLst>
            <a:ext uri="{FF2B5EF4-FFF2-40B4-BE49-F238E27FC236}">
              <a16:creationId xmlns:a16="http://schemas.microsoft.com/office/drawing/2014/main" id="{00000000-0008-0000-0200-000078020000}"/>
            </a:ext>
          </a:extLst>
        </xdr:cNvPr>
        <xdr:cNvSpPr txBox="1"/>
      </xdr:nvSpPr>
      <xdr:spPr>
        <a:xfrm>
          <a:off x="21075727" y="1027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154957</xdr:rowOff>
    </xdr:from>
    <xdr:ext cx="469744" cy="259045"/>
    <xdr:sp macro="" textlink="">
      <xdr:nvSpPr>
        <xdr:cNvPr id="633" name="n_2aveValue【保健センター・保健所】&#10;一人当たり面積">
          <a:extLst>
            <a:ext uri="{FF2B5EF4-FFF2-40B4-BE49-F238E27FC236}">
              <a16:creationId xmlns:a16="http://schemas.microsoft.com/office/drawing/2014/main" id="{00000000-0008-0000-0200-000079020000}"/>
            </a:ext>
          </a:extLst>
        </xdr:cNvPr>
        <xdr:cNvSpPr txBox="1"/>
      </xdr:nvSpPr>
      <xdr:spPr>
        <a:xfrm>
          <a:off x="20199427" y="1027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166387</xdr:rowOff>
    </xdr:from>
    <xdr:ext cx="469744" cy="259045"/>
    <xdr:sp macro="" textlink="">
      <xdr:nvSpPr>
        <xdr:cNvPr id="634" name="n_3aveValue【保健センター・保健所】&#10;一人当たり面積">
          <a:extLst>
            <a:ext uri="{FF2B5EF4-FFF2-40B4-BE49-F238E27FC236}">
              <a16:creationId xmlns:a16="http://schemas.microsoft.com/office/drawing/2014/main" id="{00000000-0008-0000-0200-00007A020000}"/>
            </a:ext>
          </a:extLst>
        </xdr:cNvPr>
        <xdr:cNvSpPr txBox="1"/>
      </xdr:nvSpPr>
      <xdr:spPr>
        <a:xfrm>
          <a:off x="19310427" y="10281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83837</xdr:rowOff>
    </xdr:from>
    <xdr:ext cx="469744" cy="259045"/>
    <xdr:sp macro="" textlink="">
      <xdr:nvSpPr>
        <xdr:cNvPr id="635" name="n_4aveValue【保健センター・保健所】&#10;一人当たり面積">
          <a:extLst>
            <a:ext uri="{FF2B5EF4-FFF2-40B4-BE49-F238E27FC236}">
              <a16:creationId xmlns:a16="http://schemas.microsoft.com/office/drawing/2014/main" id="{00000000-0008-0000-0200-00007B020000}"/>
            </a:ext>
          </a:extLst>
        </xdr:cNvPr>
        <xdr:cNvSpPr txBox="1"/>
      </xdr:nvSpPr>
      <xdr:spPr>
        <a:xfrm>
          <a:off x="18421427" y="10542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56</xdr:row>
      <xdr:rowOff>33037</xdr:rowOff>
    </xdr:from>
    <xdr:ext cx="469744" cy="259045"/>
    <xdr:sp macro="" textlink="">
      <xdr:nvSpPr>
        <xdr:cNvPr id="636" name="n_4mainValue【保健センター・保健所】&#10;一人当たり面積">
          <a:extLst>
            <a:ext uri="{FF2B5EF4-FFF2-40B4-BE49-F238E27FC236}">
              <a16:creationId xmlns:a16="http://schemas.microsoft.com/office/drawing/2014/main" id="{00000000-0008-0000-0200-00007C020000}"/>
            </a:ext>
          </a:extLst>
        </xdr:cNvPr>
        <xdr:cNvSpPr txBox="1"/>
      </xdr:nvSpPr>
      <xdr:spPr>
        <a:xfrm>
          <a:off x="18421427" y="9634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37" name="正方形/長方形 636">
          <a:extLst>
            <a:ext uri="{FF2B5EF4-FFF2-40B4-BE49-F238E27FC236}">
              <a16:creationId xmlns:a16="http://schemas.microsoft.com/office/drawing/2014/main" id="{00000000-0008-0000-0200-00007D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8" name="正方形/長方形 637">
          <a:extLst>
            <a:ext uri="{FF2B5EF4-FFF2-40B4-BE49-F238E27FC236}">
              <a16:creationId xmlns:a16="http://schemas.microsoft.com/office/drawing/2014/main" id="{00000000-0008-0000-0200-00007E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9" name="正方形/長方形 638">
          <a:extLst>
            <a:ext uri="{FF2B5EF4-FFF2-40B4-BE49-F238E27FC236}">
              <a16:creationId xmlns:a16="http://schemas.microsoft.com/office/drawing/2014/main" id="{00000000-0008-0000-0200-00007F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40" name="正方形/長方形 639">
          <a:extLst>
            <a:ext uri="{FF2B5EF4-FFF2-40B4-BE49-F238E27FC236}">
              <a16:creationId xmlns:a16="http://schemas.microsoft.com/office/drawing/2014/main" id="{00000000-0008-0000-0200-000080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41" name="正方形/長方形 640">
          <a:extLst>
            <a:ext uri="{FF2B5EF4-FFF2-40B4-BE49-F238E27FC236}">
              <a16:creationId xmlns:a16="http://schemas.microsoft.com/office/drawing/2014/main" id="{00000000-0008-0000-0200-000081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42" name="正方形/長方形 641">
          <a:extLst>
            <a:ext uri="{FF2B5EF4-FFF2-40B4-BE49-F238E27FC236}">
              <a16:creationId xmlns:a16="http://schemas.microsoft.com/office/drawing/2014/main" id="{00000000-0008-0000-0200-000082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43" name="正方形/長方形 642">
          <a:extLst>
            <a:ext uri="{FF2B5EF4-FFF2-40B4-BE49-F238E27FC236}">
              <a16:creationId xmlns:a16="http://schemas.microsoft.com/office/drawing/2014/main" id="{00000000-0008-0000-0200-000083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4" name="正方形/長方形 643">
          <a:extLst>
            <a:ext uri="{FF2B5EF4-FFF2-40B4-BE49-F238E27FC236}">
              <a16:creationId xmlns:a16="http://schemas.microsoft.com/office/drawing/2014/main" id="{00000000-0008-0000-0200-000084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45" name="テキスト ボックス 644">
          <a:extLst>
            <a:ext uri="{FF2B5EF4-FFF2-40B4-BE49-F238E27FC236}">
              <a16:creationId xmlns:a16="http://schemas.microsoft.com/office/drawing/2014/main" id="{00000000-0008-0000-0200-000085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46" name="直線コネクタ 645">
          <a:extLst>
            <a:ext uri="{FF2B5EF4-FFF2-40B4-BE49-F238E27FC236}">
              <a16:creationId xmlns:a16="http://schemas.microsoft.com/office/drawing/2014/main" id="{00000000-0008-0000-0200-000086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47" name="テキスト ボックス 646">
          <a:extLst>
            <a:ext uri="{FF2B5EF4-FFF2-40B4-BE49-F238E27FC236}">
              <a16:creationId xmlns:a16="http://schemas.microsoft.com/office/drawing/2014/main" id="{00000000-0008-0000-0200-000087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48" name="直線コネクタ 647">
          <a:extLst>
            <a:ext uri="{FF2B5EF4-FFF2-40B4-BE49-F238E27FC236}">
              <a16:creationId xmlns:a16="http://schemas.microsoft.com/office/drawing/2014/main" id="{00000000-0008-0000-0200-000088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49" name="テキスト ボックス 648">
          <a:extLst>
            <a:ext uri="{FF2B5EF4-FFF2-40B4-BE49-F238E27FC236}">
              <a16:creationId xmlns:a16="http://schemas.microsoft.com/office/drawing/2014/main" id="{00000000-0008-0000-0200-000089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50" name="直線コネクタ 649">
          <a:extLst>
            <a:ext uri="{FF2B5EF4-FFF2-40B4-BE49-F238E27FC236}">
              <a16:creationId xmlns:a16="http://schemas.microsoft.com/office/drawing/2014/main" id="{00000000-0008-0000-0200-00008A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51" name="テキスト ボックス 650">
          <a:extLst>
            <a:ext uri="{FF2B5EF4-FFF2-40B4-BE49-F238E27FC236}">
              <a16:creationId xmlns:a16="http://schemas.microsoft.com/office/drawing/2014/main" id="{00000000-0008-0000-0200-00008B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52" name="直線コネクタ 651">
          <a:extLst>
            <a:ext uri="{FF2B5EF4-FFF2-40B4-BE49-F238E27FC236}">
              <a16:creationId xmlns:a16="http://schemas.microsoft.com/office/drawing/2014/main" id="{00000000-0008-0000-0200-00008C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53" name="テキスト ボックス 652">
          <a:extLst>
            <a:ext uri="{FF2B5EF4-FFF2-40B4-BE49-F238E27FC236}">
              <a16:creationId xmlns:a16="http://schemas.microsoft.com/office/drawing/2014/main" id="{00000000-0008-0000-0200-00008D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54" name="直線コネクタ 653">
          <a:extLst>
            <a:ext uri="{FF2B5EF4-FFF2-40B4-BE49-F238E27FC236}">
              <a16:creationId xmlns:a16="http://schemas.microsoft.com/office/drawing/2014/main" id="{00000000-0008-0000-0200-00008E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55" name="テキスト ボックス 654">
          <a:extLst>
            <a:ext uri="{FF2B5EF4-FFF2-40B4-BE49-F238E27FC236}">
              <a16:creationId xmlns:a16="http://schemas.microsoft.com/office/drawing/2014/main" id="{00000000-0008-0000-0200-00008F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56" name="直線コネクタ 655">
          <a:extLst>
            <a:ext uri="{FF2B5EF4-FFF2-40B4-BE49-F238E27FC236}">
              <a16:creationId xmlns:a16="http://schemas.microsoft.com/office/drawing/2014/main" id="{00000000-0008-0000-0200-000090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57" name="テキスト ボックス 656">
          <a:extLst>
            <a:ext uri="{FF2B5EF4-FFF2-40B4-BE49-F238E27FC236}">
              <a16:creationId xmlns:a16="http://schemas.microsoft.com/office/drawing/2014/main" id="{00000000-0008-0000-0200-00009102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8" name="直線コネクタ 657">
          <a:extLst>
            <a:ext uri="{FF2B5EF4-FFF2-40B4-BE49-F238E27FC236}">
              <a16:creationId xmlns:a16="http://schemas.microsoft.com/office/drawing/2014/main" id="{00000000-0008-0000-0200-000092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59" name="テキスト ボックス 658">
          <a:extLst>
            <a:ext uri="{FF2B5EF4-FFF2-40B4-BE49-F238E27FC236}">
              <a16:creationId xmlns:a16="http://schemas.microsoft.com/office/drawing/2014/main" id="{00000000-0008-0000-0200-00009302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60" name="【消防施設】&#10;有形固定資産減価償却率グラフ枠">
          <a:extLst>
            <a:ext uri="{FF2B5EF4-FFF2-40B4-BE49-F238E27FC236}">
              <a16:creationId xmlns:a16="http://schemas.microsoft.com/office/drawing/2014/main" id="{00000000-0008-0000-0200-000094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78105</xdr:rowOff>
    </xdr:from>
    <xdr:to>
      <xdr:col>85</xdr:col>
      <xdr:colOff>126364</xdr:colOff>
      <xdr:row>85</xdr:row>
      <xdr:rowOff>131445</xdr:rowOff>
    </xdr:to>
    <xdr:cxnSp macro="">
      <xdr:nvCxnSpPr>
        <xdr:cNvPr id="661" name="直線コネクタ 660">
          <a:extLst>
            <a:ext uri="{FF2B5EF4-FFF2-40B4-BE49-F238E27FC236}">
              <a16:creationId xmlns:a16="http://schemas.microsoft.com/office/drawing/2014/main" id="{00000000-0008-0000-0200-000095020000}"/>
            </a:ext>
          </a:extLst>
        </xdr:cNvPr>
        <xdr:cNvCxnSpPr/>
      </xdr:nvCxnSpPr>
      <xdr:spPr>
        <a:xfrm flipV="1">
          <a:off x="16318864" y="13279755"/>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135272</xdr:rowOff>
    </xdr:from>
    <xdr:ext cx="405111" cy="259045"/>
    <xdr:sp macro="" textlink="">
      <xdr:nvSpPr>
        <xdr:cNvPr id="662" name="【消防施設】&#10;有形固定資産減価償却率最小値テキスト">
          <a:extLst>
            <a:ext uri="{FF2B5EF4-FFF2-40B4-BE49-F238E27FC236}">
              <a16:creationId xmlns:a16="http://schemas.microsoft.com/office/drawing/2014/main" id="{00000000-0008-0000-0200-000096020000}"/>
            </a:ext>
          </a:extLst>
        </xdr:cNvPr>
        <xdr:cNvSpPr txBox="1"/>
      </xdr:nvSpPr>
      <xdr:spPr>
        <a:xfrm>
          <a:off x="16357600" y="14708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131445</xdr:rowOff>
    </xdr:from>
    <xdr:to>
      <xdr:col>86</xdr:col>
      <xdr:colOff>25400</xdr:colOff>
      <xdr:row>85</xdr:row>
      <xdr:rowOff>131445</xdr:rowOff>
    </xdr:to>
    <xdr:cxnSp macro="">
      <xdr:nvCxnSpPr>
        <xdr:cNvPr id="663" name="直線コネクタ 662">
          <a:extLst>
            <a:ext uri="{FF2B5EF4-FFF2-40B4-BE49-F238E27FC236}">
              <a16:creationId xmlns:a16="http://schemas.microsoft.com/office/drawing/2014/main" id="{00000000-0008-0000-0200-000097020000}"/>
            </a:ext>
          </a:extLst>
        </xdr:cNvPr>
        <xdr:cNvCxnSpPr/>
      </xdr:nvCxnSpPr>
      <xdr:spPr>
        <a:xfrm>
          <a:off x="16230600" y="14704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24782</xdr:rowOff>
    </xdr:from>
    <xdr:ext cx="405111" cy="259045"/>
    <xdr:sp macro="" textlink="">
      <xdr:nvSpPr>
        <xdr:cNvPr id="664" name="【消防施設】&#10;有形固定資産減価償却率最大値テキスト">
          <a:extLst>
            <a:ext uri="{FF2B5EF4-FFF2-40B4-BE49-F238E27FC236}">
              <a16:creationId xmlns:a16="http://schemas.microsoft.com/office/drawing/2014/main" id="{00000000-0008-0000-0200-000098020000}"/>
            </a:ext>
          </a:extLst>
        </xdr:cNvPr>
        <xdr:cNvSpPr txBox="1"/>
      </xdr:nvSpPr>
      <xdr:spPr>
        <a:xfrm>
          <a:off x="16357600" y="13054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78105</xdr:rowOff>
    </xdr:from>
    <xdr:to>
      <xdr:col>86</xdr:col>
      <xdr:colOff>25400</xdr:colOff>
      <xdr:row>77</xdr:row>
      <xdr:rowOff>78105</xdr:rowOff>
    </xdr:to>
    <xdr:cxnSp macro="">
      <xdr:nvCxnSpPr>
        <xdr:cNvPr id="665" name="直線コネクタ 664">
          <a:extLst>
            <a:ext uri="{FF2B5EF4-FFF2-40B4-BE49-F238E27FC236}">
              <a16:creationId xmlns:a16="http://schemas.microsoft.com/office/drawing/2014/main" id="{00000000-0008-0000-0200-000099020000}"/>
            </a:ext>
          </a:extLst>
        </xdr:cNvPr>
        <xdr:cNvCxnSpPr/>
      </xdr:nvCxnSpPr>
      <xdr:spPr>
        <a:xfrm>
          <a:off x="16230600" y="13279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140988</xdr:rowOff>
    </xdr:from>
    <xdr:ext cx="405111" cy="259045"/>
    <xdr:sp macro="" textlink="">
      <xdr:nvSpPr>
        <xdr:cNvPr id="666" name="【消防施設】&#10;有形固定資産減価償却率平均値テキスト">
          <a:extLst>
            <a:ext uri="{FF2B5EF4-FFF2-40B4-BE49-F238E27FC236}">
              <a16:creationId xmlns:a16="http://schemas.microsoft.com/office/drawing/2014/main" id="{00000000-0008-0000-0200-00009A020000}"/>
            </a:ext>
          </a:extLst>
        </xdr:cNvPr>
        <xdr:cNvSpPr txBox="1"/>
      </xdr:nvSpPr>
      <xdr:spPr>
        <a:xfrm>
          <a:off x="16357600" y="140284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162561</xdr:rowOff>
    </xdr:from>
    <xdr:to>
      <xdr:col>85</xdr:col>
      <xdr:colOff>177800</xdr:colOff>
      <xdr:row>82</xdr:row>
      <xdr:rowOff>92711</xdr:rowOff>
    </xdr:to>
    <xdr:sp macro="" textlink="">
      <xdr:nvSpPr>
        <xdr:cNvPr id="667" name="フローチャート: 判断 666">
          <a:extLst>
            <a:ext uri="{FF2B5EF4-FFF2-40B4-BE49-F238E27FC236}">
              <a16:creationId xmlns:a16="http://schemas.microsoft.com/office/drawing/2014/main" id="{00000000-0008-0000-0200-00009B020000}"/>
            </a:ext>
          </a:extLst>
        </xdr:cNvPr>
        <xdr:cNvSpPr/>
      </xdr:nvSpPr>
      <xdr:spPr>
        <a:xfrm>
          <a:off x="16268700" y="14050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46355</xdr:rowOff>
    </xdr:from>
    <xdr:to>
      <xdr:col>81</xdr:col>
      <xdr:colOff>101600</xdr:colOff>
      <xdr:row>81</xdr:row>
      <xdr:rowOff>147955</xdr:rowOff>
    </xdr:to>
    <xdr:sp macro="" textlink="">
      <xdr:nvSpPr>
        <xdr:cNvPr id="668" name="フローチャート: 判断 667">
          <a:extLst>
            <a:ext uri="{FF2B5EF4-FFF2-40B4-BE49-F238E27FC236}">
              <a16:creationId xmlns:a16="http://schemas.microsoft.com/office/drawing/2014/main" id="{00000000-0008-0000-0200-00009C020000}"/>
            </a:ext>
          </a:extLst>
        </xdr:cNvPr>
        <xdr:cNvSpPr/>
      </xdr:nvSpPr>
      <xdr:spPr>
        <a:xfrm>
          <a:off x="154305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44450</xdr:rowOff>
    </xdr:from>
    <xdr:to>
      <xdr:col>76</xdr:col>
      <xdr:colOff>165100</xdr:colOff>
      <xdr:row>81</xdr:row>
      <xdr:rowOff>146050</xdr:rowOff>
    </xdr:to>
    <xdr:sp macro="" textlink="">
      <xdr:nvSpPr>
        <xdr:cNvPr id="669" name="フローチャート: 判断 668">
          <a:extLst>
            <a:ext uri="{FF2B5EF4-FFF2-40B4-BE49-F238E27FC236}">
              <a16:creationId xmlns:a16="http://schemas.microsoft.com/office/drawing/2014/main" id="{00000000-0008-0000-0200-00009D020000}"/>
            </a:ext>
          </a:extLst>
        </xdr:cNvPr>
        <xdr:cNvSpPr/>
      </xdr:nvSpPr>
      <xdr:spPr>
        <a:xfrm>
          <a:off x="14541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99695</xdr:rowOff>
    </xdr:from>
    <xdr:to>
      <xdr:col>72</xdr:col>
      <xdr:colOff>38100</xdr:colOff>
      <xdr:row>82</xdr:row>
      <xdr:rowOff>29845</xdr:rowOff>
    </xdr:to>
    <xdr:sp macro="" textlink="">
      <xdr:nvSpPr>
        <xdr:cNvPr id="670" name="フローチャート: 判断 669">
          <a:extLst>
            <a:ext uri="{FF2B5EF4-FFF2-40B4-BE49-F238E27FC236}">
              <a16:creationId xmlns:a16="http://schemas.microsoft.com/office/drawing/2014/main" id="{00000000-0008-0000-0200-00009E020000}"/>
            </a:ext>
          </a:extLst>
        </xdr:cNvPr>
        <xdr:cNvSpPr/>
      </xdr:nvSpPr>
      <xdr:spPr>
        <a:xfrm>
          <a:off x="13652500" y="1398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90170</xdr:rowOff>
    </xdr:from>
    <xdr:to>
      <xdr:col>67</xdr:col>
      <xdr:colOff>101600</xdr:colOff>
      <xdr:row>83</xdr:row>
      <xdr:rowOff>20320</xdr:rowOff>
    </xdr:to>
    <xdr:sp macro="" textlink="">
      <xdr:nvSpPr>
        <xdr:cNvPr id="671" name="フローチャート: 判断 670">
          <a:extLst>
            <a:ext uri="{FF2B5EF4-FFF2-40B4-BE49-F238E27FC236}">
              <a16:creationId xmlns:a16="http://schemas.microsoft.com/office/drawing/2014/main" id="{00000000-0008-0000-0200-00009F020000}"/>
            </a:ext>
          </a:extLst>
        </xdr:cNvPr>
        <xdr:cNvSpPr/>
      </xdr:nvSpPr>
      <xdr:spPr>
        <a:xfrm>
          <a:off x="12763500"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72" name="テキスト ボックス 671">
          <a:extLst>
            <a:ext uri="{FF2B5EF4-FFF2-40B4-BE49-F238E27FC236}">
              <a16:creationId xmlns:a16="http://schemas.microsoft.com/office/drawing/2014/main" id="{00000000-0008-0000-0200-0000A0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73" name="テキスト ボックス 672">
          <a:extLst>
            <a:ext uri="{FF2B5EF4-FFF2-40B4-BE49-F238E27FC236}">
              <a16:creationId xmlns:a16="http://schemas.microsoft.com/office/drawing/2014/main" id="{00000000-0008-0000-0200-0000A1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74" name="テキスト ボックス 673">
          <a:extLst>
            <a:ext uri="{FF2B5EF4-FFF2-40B4-BE49-F238E27FC236}">
              <a16:creationId xmlns:a16="http://schemas.microsoft.com/office/drawing/2014/main" id="{00000000-0008-0000-0200-0000A2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75" name="テキスト ボックス 674">
          <a:extLst>
            <a:ext uri="{FF2B5EF4-FFF2-40B4-BE49-F238E27FC236}">
              <a16:creationId xmlns:a16="http://schemas.microsoft.com/office/drawing/2014/main" id="{00000000-0008-0000-0200-0000A3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76" name="テキスト ボックス 675">
          <a:extLst>
            <a:ext uri="{FF2B5EF4-FFF2-40B4-BE49-F238E27FC236}">
              <a16:creationId xmlns:a16="http://schemas.microsoft.com/office/drawing/2014/main" id="{00000000-0008-0000-0200-0000A4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95886</xdr:rowOff>
    </xdr:from>
    <xdr:to>
      <xdr:col>85</xdr:col>
      <xdr:colOff>177800</xdr:colOff>
      <xdr:row>80</xdr:row>
      <xdr:rowOff>26036</xdr:rowOff>
    </xdr:to>
    <xdr:sp macro="" textlink="">
      <xdr:nvSpPr>
        <xdr:cNvPr id="677" name="楕円 676">
          <a:extLst>
            <a:ext uri="{FF2B5EF4-FFF2-40B4-BE49-F238E27FC236}">
              <a16:creationId xmlns:a16="http://schemas.microsoft.com/office/drawing/2014/main" id="{00000000-0008-0000-0200-0000A5020000}"/>
            </a:ext>
          </a:extLst>
        </xdr:cNvPr>
        <xdr:cNvSpPr/>
      </xdr:nvSpPr>
      <xdr:spPr>
        <a:xfrm>
          <a:off x="16268700" y="13640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118763</xdr:rowOff>
    </xdr:from>
    <xdr:ext cx="405111" cy="259045"/>
    <xdr:sp macro="" textlink="">
      <xdr:nvSpPr>
        <xdr:cNvPr id="678" name="【消防施設】&#10;有形固定資産減価償却率該当値テキスト">
          <a:extLst>
            <a:ext uri="{FF2B5EF4-FFF2-40B4-BE49-F238E27FC236}">
              <a16:creationId xmlns:a16="http://schemas.microsoft.com/office/drawing/2014/main" id="{00000000-0008-0000-0200-0000A6020000}"/>
            </a:ext>
          </a:extLst>
        </xdr:cNvPr>
        <xdr:cNvSpPr txBox="1"/>
      </xdr:nvSpPr>
      <xdr:spPr>
        <a:xfrm>
          <a:off x="16357600" y="13491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13970</xdr:rowOff>
    </xdr:from>
    <xdr:to>
      <xdr:col>81</xdr:col>
      <xdr:colOff>101600</xdr:colOff>
      <xdr:row>79</xdr:row>
      <xdr:rowOff>115570</xdr:rowOff>
    </xdr:to>
    <xdr:sp macro="" textlink="">
      <xdr:nvSpPr>
        <xdr:cNvPr id="679" name="楕円 678">
          <a:extLst>
            <a:ext uri="{FF2B5EF4-FFF2-40B4-BE49-F238E27FC236}">
              <a16:creationId xmlns:a16="http://schemas.microsoft.com/office/drawing/2014/main" id="{00000000-0008-0000-0200-0000A7020000}"/>
            </a:ext>
          </a:extLst>
        </xdr:cNvPr>
        <xdr:cNvSpPr/>
      </xdr:nvSpPr>
      <xdr:spPr>
        <a:xfrm>
          <a:off x="15430500" y="1355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64770</xdr:rowOff>
    </xdr:from>
    <xdr:to>
      <xdr:col>85</xdr:col>
      <xdr:colOff>127000</xdr:colOff>
      <xdr:row>79</xdr:row>
      <xdr:rowOff>146686</xdr:rowOff>
    </xdr:to>
    <xdr:cxnSp macro="">
      <xdr:nvCxnSpPr>
        <xdr:cNvPr id="680" name="直線コネクタ 679">
          <a:extLst>
            <a:ext uri="{FF2B5EF4-FFF2-40B4-BE49-F238E27FC236}">
              <a16:creationId xmlns:a16="http://schemas.microsoft.com/office/drawing/2014/main" id="{00000000-0008-0000-0200-0000A8020000}"/>
            </a:ext>
          </a:extLst>
        </xdr:cNvPr>
        <xdr:cNvCxnSpPr/>
      </xdr:nvCxnSpPr>
      <xdr:spPr>
        <a:xfrm>
          <a:off x="15481300" y="13609320"/>
          <a:ext cx="838200" cy="81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139082</xdr:rowOff>
    </xdr:from>
    <xdr:ext cx="405111" cy="259045"/>
    <xdr:sp macro="" textlink="">
      <xdr:nvSpPr>
        <xdr:cNvPr id="681" name="n_1aveValue【消防施設】&#10;有形固定資産減価償却率">
          <a:extLst>
            <a:ext uri="{FF2B5EF4-FFF2-40B4-BE49-F238E27FC236}">
              <a16:creationId xmlns:a16="http://schemas.microsoft.com/office/drawing/2014/main" id="{00000000-0008-0000-0200-0000A9020000}"/>
            </a:ext>
          </a:extLst>
        </xdr:cNvPr>
        <xdr:cNvSpPr txBox="1"/>
      </xdr:nvSpPr>
      <xdr:spPr>
        <a:xfrm>
          <a:off x="15266044" y="1402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162577</xdr:rowOff>
    </xdr:from>
    <xdr:ext cx="405111" cy="259045"/>
    <xdr:sp macro="" textlink="">
      <xdr:nvSpPr>
        <xdr:cNvPr id="682" name="n_2aveValue【消防施設】&#10;有形固定資産減価償却率">
          <a:extLst>
            <a:ext uri="{FF2B5EF4-FFF2-40B4-BE49-F238E27FC236}">
              <a16:creationId xmlns:a16="http://schemas.microsoft.com/office/drawing/2014/main" id="{00000000-0008-0000-0200-0000AA020000}"/>
            </a:ext>
          </a:extLst>
        </xdr:cNvPr>
        <xdr:cNvSpPr txBox="1"/>
      </xdr:nvSpPr>
      <xdr:spPr>
        <a:xfrm>
          <a:off x="143897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46372</xdr:rowOff>
    </xdr:from>
    <xdr:ext cx="405111" cy="259045"/>
    <xdr:sp macro="" textlink="">
      <xdr:nvSpPr>
        <xdr:cNvPr id="683" name="n_3aveValue【消防施設】&#10;有形固定資産減価償却率">
          <a:extLst>
            <a:ext uri="{FF2B5EF4-FFF2-40B4-BE49-F238E27FC236}">
              <a16:creationId xmlns:a16="http://schemas.microsoft.com/office/drawing/2014/main" id="{00000000-0008-0000-0200-0000AB020000}"/>
            </a:ext>
          </a:extLst>
        </xdr:cNvPr>
        <xdr:cNvSpPr txBox="1"/>
      </xdr:nvSpPr>
      <xdr:spPr>
        <a:xfrm>
          <a:off x="13500744" y="1376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36847</xdr:rowOff>
    </xdr:from>
    <xdr:ext cx="405111" cy="259045"/>
    <xdr:sp macro="" textlink="">
      <xdr:nvSpPr>
        <xdr:cNvPr id="684" name="n_4aveValue【消防施設】&#10;有形固定資産減価償却率">
          <a:extLst>
            <a:ext uri="{FF2B5EF4-FFF2-40B4-BE49-F238E27FC236}">
              <a16:creationId xmlns:a16="http://schemas.microsoft.com/office/drawing/2014/main" id="{00000000-0008-0000-0200-0000AC020000}"/>
            </a:ext>
          </a:extLst>
        </xdr:cNvPr>
        <xdr:cNvSpPr txBox="1"/>
      </xdr:nvSpPr>
      <xdr:spPr>
        <a:xfrm>
          <a:off x="12611744" y="1392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132097</xdr:rowOff>
    </xdr:from>
    <xdr:ext cx="405111" cy="259045"/>
    <xdr:sp macro="" textlink="">
      <xdr:nvSpPr>
        <xdr:cNvPr id="685" name="n_1mainValue【消防施設】&#10;有形固定資産減価償却率">
          <a:extLst>
            <a:ext uri="{FF2B5EF4-FFF2-40B4-BE49-F238E27FC236}">
              <a16:creationId xmlns:a16="http://schemas.microsoft.com/office/drawing/2014/main" id="{00000000-0008-0000-0200-0000AD020000}"/>
            </a:ext>
          </a:extLst>
        </xdr:cNvPr>
        <xdr:cNvSpPr txBox="1"/>
      </xdr:nvSpPr>
      <xdr:spPr>
        <a:xfrm>
          <a:off x="15266044" y="1333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6" name="正方形/長方形 685">
          <a:extLst>
            <a:ext uri="{FF2B5EF4-FFF2-40B4-BE49-F238E27FC236}">
              <a16:creationId xmlns:a16="http://schemas.microsoft.com/office/drawing/2014/main" id="{00000000-0008-0000-0200-0000AE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7" name="正方形/長方形 686">
          <a:extLst>
            <a:ext uri="{FF2B5EF4-FFF2-40B4-BE49-F238E27FC236}">
              <a16:creationId xmlns:a16="http://schemas.microsoft.com/office/drawing/2014/main" id="{00000000-0008-0000-0200-0000AF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8" name="正方形/長方形 687">
          <a:extLst>
            <a:ext uri="{FF2B5EF4-FFF2-40B4-BE49-F238E27FC236}">
              <a16:creationId xmlns:a16="http://schemas.microsoft.com/office/drawing/2014/main" id="{00000000-0008-0000-0200-0000B0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9" name="正方形/長方形 688">
          <a:extLst>
            <a:ext uri="{FF2B5EF4-FFF2-40B4-BE49-F238E27FC236}">
              <a16:creationId xmlns:a16="http://schemas.microsoft.com/office/drawing/2014/main" id="{00000000-0008-0000-0200-0000B1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0" name="正方形/長方形 689">
          <a:extLst>
            <a:ext uri="{FF2B5EF4-FFF2-40B4-BE49-F238E27FC236}">
              <a16:creationId xmlns:a16="http://schemas.microsoft.com/office/drawing/2014/main" id="{00000000-0008-0000-0200-0000B2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1" name="正方形/長方形 690">
          <a:extLst>
            <a:ext uri="{FF2B5EF4-FFF2-40B4-BE49-F238E27FC236}">
              <a16:creationId xmlns:a16="http://schemas.microsoft.com/office/drawing/2014/main" id="{00000000-0008-0000-0200-0000B3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2" name="正方形/長方形 691">
          <a:extLst>
            <a:ext uri="{FF2B5EF4-FFF2-40B4-BE49-F238E27FC236}">
              <a16:creationId xmlns:a16="http://schemas.microsoft.com/office/drawing/2014/main" id="{00000000-0008-0000-0200-0000B4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3" name="正方形/長方形 692">
          <a:extLst>
            <a:ext uri="{FF2B5EF4-FFF2-40B4-BE49-F238E27FC236}">
              <a16:creationId xmlns:a16="http://schemas.microsoft.com/office/drawing/2014/main" id="{00000000-0008-0000-0200-0000B5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4" name="テキスト ボックス 693">
          <a:extLst>
            <a:ext uri="{FF2B5EF4-FFF2-40B4-BE49-F238E27FC236}">
              <a16:creationId xmlns:a16="http://schemas.microsoft.com/office/drawing/2014/main" id="{00000000-0008-0000-0200-0000B6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5" name="直線コネクタ 694">
          <a:extLst>
            <a:ext uri="{FF2B5EF4-FFF2-40B4-BE49-F238E27FC236}">
              <a16:creationId xmlns:a16="http://schemas.microsoft.com/office/drawing/2014/main" id="{00000000-0008-0000-0200-0000B7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6" name="直線コネクタ 695">
          <a:extLst>
            <a:ext uri="{FF2B5EF4-FFF2-40B4-BE49-F238E27FC236}">
              <a16:creationId xmlns:a16="http://schemas.microsoft.com/office/drawing/2014/main" id="{00000000-0008-0000-0200-0000B8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7" name="テキスト ボックス 696">
          <a:extLst>
            <a:ext uri="{FF2B5EF4-FFF2-40B4-BE49-F238E27FC236}">
              <a16:creationId xmlns:a16="http://schemas.microsoft.com/office/drawing/2014/main" id="{00000000-0008-0000-0200-0000B9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8" name="直線コネクタ 697">
          <a:extLst>
            <a:ext uri="{FF2B5EF4-FFF2-40B4-BE49-F238E27FC236}">
              <a16:creationId xmlns:a16="http://schemas.microsoft.com/office/drawing/2014/main" id="{00000000-0008-0000-0200-0000BA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9" name="テキスト ボックス 698">
          <a:extLst>
            <a:ext uri="{FF2B5EF4-FFF2-40B4-BE49-F238E27FC236}">
              <a16:creationId xmlns:a16="http://schemas.microsoft.com/office/drawing/2014/main" id="{00000000-0008-0000-0200-0000BB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00" name="直線コネクタ 699">
          <a:extLst>
            <a:ext uri="{FF2B5EF4-FFF2-40B4-BE49-F238E27FC236}">
              <a16:creationId xmlns:a16="http://schemas.microsoft.com/office/drawing/2014/main" id="{00000000-0008-0000-0200-0000BC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01" name="テキスト ボックス 700">
          <a:extLst>
            <a:ext uri="{FF2B5EF4-FFF2-40B4-BE49-F238E27FC236}">
              <a16:creationId xmlns:a16="http://schemas.microsoft.com/office/drawing/2014/main" id="{00000000-0008-0000-0200-0000BD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02" name="直線コネクタ 701">
          <a:extLst>
            <a:ext uri="{FF2B5EF4-FFF2-40B4-BE49-F238E27FC236}">
              <a16:creationId xmlns:a16="http://schemas.microsoft.com/office/drawing/2014/main" id="{00000000-0008-0000-0200-0000BE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03" name="テキスト ボックス 702">
          <a:extLst>
            <a:ext uri="{FF2B5EF4-FFF2-40B4-BE49-F238E27FC236}">
              <a16:creationId xmlns:a16="http://schemas.microsoft.com/office/drawing/2014/main" id="{00000000-0008-0000-0200-0000BF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4" name="直線コネクタ 703">
          <a:extLst>
            <a:ext uri="{FF2B5EF4-FFF2-40B4-BE49-F238E27FC236}">
              <a16:creationId xmlns:a16="http://schemas.microsoft.com/office/drawing/2014/main" id="{00000000-0008-0000-0200-0000C0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5" name="テキスト ボックス 704">
          <a:extLst>
            <a:ext uri="{FF2B5EF4-FFF2-40B4-BE49-F238E27FC236}">
              <a16:creationId xmlns:a16="http://schemas.microsoft.com/office/drawing/2014/main" id="{00000000-0008-0000-0200-0000C1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6" name="直線コネクタ 705">
          <a:extLst>
            <a:ext uri="{FF2B5EF4-FFF2-40B4-BE49-F238E27FC236}">
              <a16:creationId xmlns:a16="http://schemas.microsoft.com/office/drawing/2014/main" id="{00000000-0008-0000-0200-0000C2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7" name="テキスト ボックス 706">
          <a:extLst>
            <a:ext uri="{FF2B5EF4-FFF2-40B4-BE49-F238E27FC236}">
              <a16:creationId xmlns:a16="http://schemas.microsoft.com/office/drawing/2014/main" id="{00000000-0008-0000-0200-0000C3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8" name="【消防施設】&#10;一人当たり面積グラフ枠">
          <a:extLst>
            <a:ext uri="{FF2B5EF4-FFF2-40B4-BE49-F238E27FC236}">
              <a16:creationId xmlns:a16="http://schemas.microsoft.com/office/drawing/2014/main" id="{00000000-0008-0000-0200-0000C4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34289</xdr:rowOff>
    </xdr:from>
    <xdr:to>
      <xdr:col>116</xdr:col>
      <xdr:colOff>62864</xdr:colOff>
      <xdr:row>86</xdr:row>
      <xdr:rowOff>26670</xdr:rowOff>
    </xdr:to>
    <xdr:cxnSp macro="">
      <xdr:nvCxnSpPr>
        <xdr:cNvPr id="709" name="直線コネクタ 708">
          <a:extLst>
            <a:ext uri="{FF2B5EF4-FFF2-40B4-BE49-F238E27FC236}">
              <a16:creationId xmlns:a16="http://schemas.microsoft.com/office/drawing/2014/main" id="{00000000-0008-0000-0200-0000C5020000}"/>
            </a:ext>
          </a:extLst>
        </xdr:cNvPr>
        <xdr:cNvCxnSpPr/>
      </xdr:nvCxnSpPr>
      <xdr:spPr>
        <a:xfrm flipV="1">
          <a:off x="22160864" y="13407389"/>
          <a:ext cx="0" cy="1363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30497</xdr:rowOff>
    </xdr:from>
    <xdr:ext cx="469744" cy="259045"/>
    <xdr:sp macro="" textlink="">
      <xdr:nvSpPr>
        <xdr:cNvPr id="710" name="【消防施設】&#10;一人当たり面積最小値テキスト">
          <a:extLst>
            <a:ext uri="{FF2B5EF4-FFF2-40B4-BE49-F238E27FC236}">
              <a16:creationId xmlns:a16="http://schemas.microsoft.com/office/drawing/2014/main" id="{00000000-0008-0000-0200-0000C6020000}"/>
            </a:ext>
          </a:extLst>
        </xdr:cNvPr>
        <xdr:cNvSpPr txBox="1"/>
      </xdr:nvSpPr>
      <xdr:spPr>
        <a:xfrm>
          <a:off x="22199600" y="1477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26670</xdr:rowOff>
    </xdr:from>
    <xdr:to>
      <xdr:col>116</xdr:col>
      <xdr:colOff>152400</xdr:colOff>
      <xdr:row>86</xdr:row>
      <xdr:rowOff>26670</xdr:rowOff>
    </xdr:to>
    <xdr:cxnSp macro="">
      <xdr:nvCxnSpPr>
        <xdr:cNvPr id="711" name="直線コネクタ 710">
          <a:extLst>
            <a:ext uri="{FF2B5EF4-FFF2-40B4-BE49-F238E27FC236}">
              <a16:creationId xmlns:a16="http://schemas.microsoft.com/office/drawing/2014/main" id="{00000000-0008-0000-0200-0000C7020000}"/>
            </a:ext>
          </a:extLst>
        </xdr:cNvPr>
        <xdr:cNvCxnSpPr/>
      </xdr:nvCxnSpPr>
      <xdr:spPr>
        <a:xfrm>
          <a:off x="22072600" y="1477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152416</xdr:rowOff>
    </xdr:from>
    <xdr:ext cx="469744" cy="259045"/>
    <xdr:sp macro="" textlink="">
      <xdr:nvSpPr>
        <xdr:cNvPr id="712" name="【消防施設】&#10;一人当たり面積最大値テキスト">
          <a:extLst>
            <a:ext uri="{FF2B5EF4-FFF2-40B4-BE49-F238E27FC236}">
              <a16:creationId xmlns:a16="http://schemas.microsoft.com/office/drawing/2014/main" id="{00000000-0008-0000-0200-0000C8020000}"/>
            </a:ext>
          </a:extLst>
        </xdr:cNvPr>
        <xdr:cNvSpPr txBox="1"/>
      </xdr:nvSpPr>
      <xdr:spPr>
        <a:xfrm>
          <a:off x="22199600" y="13182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34289</xdr:rowOff>
    </xdr:from>
    <xdr:to>
      <xdr:col>116</xdr:col>
      <xdr:colOff>152400</xdr:colOff>
      <xdr:row>78</xdr:row>
      <xdr:rowOff>34289</xdr:rowOff>
    </xdr:to>
    <xdr:cxnSp macro="">
      <xdr:nvCxnSpPr>
        <xdr:cNvPr id="713" name="直線コネクタ 712">
          <a:extLst>
            <a:ext uri="{FF2B5EF4-FFF2-40B4-BE49-F238E27FC236}">
              <a16:creationId xmlns:a16="http://schemas.microsoft.com/office/drawing/2014/main" id="{00000000-0008-0000-0200-0000C9020000}"/>
            </a:ext>
          </a:extLst>
        </xdr:cNvPr>
        <xdr:cNvCxnSpPr/>
      </xdr:nvCxnSpPr>
      <xdr:spPr>
        <a:xfrm>
          <a:off x="22072600" y="13407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162577</xdr:rowOff>
    </xdr:from>
    <xdr:ext cx="469744" cy="259045"/>
    <xdr:sp macro="" textlink="">
      <xdr:nvSpPr>
        <xdr:cNvPr id="714" name="【消防施設】&#10;一人当たり面積平均値テキスト">
          <a:extLst>
            <a:ext uri="{FF2B5EF4-FFF2-40B4-BE49-F238E27FC236}">
              <a16:creationId xmlns:a16="http://schemas.microsoft.com/office/drawing/2014/main" id="{00000000-0008-0000-0200-0000CA020000}"/>
            </a:ext>
          </a:extLst>
        </xdr:cNvPr>
        <xdr:cNvSpPr txBox="1"/>
      </xdr:nvSpPr>
      <xdr:spPr>
        <a:xfrm>
          <a:off x="22199600" y="142214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139700</xdr:rowOff>
    </xdr:from>
    <xdr:to>
      <xdr:col>116</xdr:col>
      <xdr:colOff>114300</xdr:colOff>
      <xdr:row>84</xdr:row>
      <xdr:rowOff>69850</xdr:rowOff>
    </xdr:to>
    <xdr:sp macro="" textlink="">
      <xdr:nvSpPr>
        <xdr:cNvPr id="715" name="フローチャート: 判断 714">
          <a:extLst>
            <a:ext uri="{FF2B5EF4-FFF2-40B4-BE49-F238E27FC236}">
              <a16:creationId xmlns:a16="http://schemas.microsoft.com/office/drawing/2014/main" id="{00000000-0008-0000-0200-0000CB020000}"/>
            </a:ext>
          </a:extLst>
        </xdr:cNvPr>
        <xdr:cNvSpPr/>
      </xdr:nvSpPr>
      <xdr:spPr>
        <a:xfrm>
          <a:off x="22110700" y="1437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116839</xdr:rowOff>
    </xdr:from>
    <xdr:to>
      <xdr:col>112</xdr:col>
      <xdr:colOff>38100</xdr:colOff>
      <xdr:row>84</xdr:row>
      <xdr:rowOff>46989</xdr:rowOff>
    </xdr:to>
    <xdr:sp macro="" textlink="">
      <xdr:nvSpPr>
        <xdr:cNvPr id="716" name="フローチャート: 判断 715">
          <a:extLst>
            <a:ext uri="{FF2B5EF4-FFF2-40B4-BE49-F238E27FC236}">
              <a16:creationId xmlns:a16="http://schemas.microsoft.com/office/drawing/2014/main" id="{00000000-0008-0000-0200-0000CC020000}"/>
            </a:ext>
          </a:extLst>
        </xdr:cNvPr>
        <xdr:cNvSpPr/>
      </xdr:nvSpPr>
      <xdr:spPr>
        <a:xfrm>
          <a:off x="21272500" y="1434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128270</xdr:rowOff>
    </xdr:from>
    <xdr:to>
      <xdr:col>107</xdr:col>
      <xdr:colOff>101600</xdr:colOff>
      <xdr:row>84</xdr:row>
      <xdr:rowOff>58420</xdr:rowOff>
    </xdr:to>
    <xdr:sp macro="" textlink="">
      <xdr:nvSpPr>
        <xdr:cNvPr id="717" name="フローチャート: 判断 716">
          <a:extLst>
            <a:ext uri="{FF2B5EF4-FFF2-40B4-BE49-F238E27FC236}">
              <a16:creationId xmlns:a16="http://schemas.microsoft.com/office/drawing/2014/main" id="{00000000-0008-0000-0200-0000CD020000}"/>
            </a:ext>
          </a:extLst>
        </xdr:cNvPr>
        <xdr:cNvSpPr/>
      </xdr:nvSpPr>
      <xdr:spPr>
        <a:xfrm>
          <a:off x="20383500" y="1435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25400</xdr:rowOff>
    </xdr:from>
    <xdr:to>
      <xdr:col>102</xdr:col>
      <xdr:colOff>165100</xdr:colOff>
      <xdr:row>83</xdr:row>
      <xdr:rowOff>127000</xdr:rowOff>
    </xdr:to>
    <xdr:sp macro="" textlink="">
      <xdr:nvSpPr>
        <xdr:cNvPr id="718" name="フローチャート: 判断 717">
          <a:extLst>
            <a:ext uri="{FF2B5EF4-FFF2-40B4-BE49-F238E27FC236}">
              <a16:creationId xmlns:a16="http://schemas.microsoft.com/office/drawing/2014/main" id="{00000000-0008-0000-0200-0000CE020000}"/>
            </a:ext>
          </a:extLst>
        </xdr:cNvPr>
        <xdr:cNvSpPr/>
      </xdr:nvSpPr>
      <xdr:spPr>
        <a:xfrm>
          <a:off x="19494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97789</xdr:rowOff>
    </xdr:from>
    <xdr:to>
      <xdr:col>98</xdr:col>
      <xdr:colOff>38100</xdr:colOff>
      <xdr:row>84</xdr:row>
      <xdr:rowOff>27939</xdr:rowOff>
    </xdr:to>
    <xdr:sp macro="" textlink="">
      <xdr:nvSpPr>
        <xdr:cNvPr id="719" name="フローチャート: 判断 718">
          <a:extLst>
            <a:ext uri="{FF2B5EF4-FFF2-40B4-BE49-F238E27FC236}">
              <a16:creationId xmlns:a16="http://schemas.microsoft.com/office/drawing/2014/main" id="{00000000-0008-0000-0200-0000CF020000}"/>
            </a:ext>
          </a:extLst>
        </xdr:cNvPr>
        <xdr:cNvSpPr/>
      </xdr:nvSpPr>
      <xdr:spPr>
        <a:xfrm>
          <a:off x="18605500" y="1432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00000000-0008-0000-0200-0000D0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id="{00000000-0008-0000-0200-0000D1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2" name="テキスト ボックス 721">
          <a:extLst>
            <a:ext uri="{FF2B5EF4-FFF2-40B4-BE49-F238E27FC236}">
              <a16:creationId xmlns:a16="http://schemas.microsoft.com/office/drawing/2014/main" id="{00000000-0008-0000-0200-0000D2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3" name="テキスト ボックス 722">
          <a:extLst>
            <a:ext uri="{FF2B5EF4-FFF2-40B4-BE49-F238E27FC236}">
              <a16:creationId xmlns:a16="http://schemas.microsoft.com/office/drawing/2014/main" id="{00000000-0008-0000-0200-0000D3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4" name="テキスト ボックス 723">
          <a:extLst>
            <a:ext uri="{FF2B5EF4-FFF2-40B4-BE49-F238E27FC236}">
              <a16:creationId xmlns:a16="http://schemas.microsoft.com/office/drawing/2014/main" id="{00000000-0008-0000-0200-0000D4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105411</xdr:rowOff>
    </xdr:from>
    <xdr:to>
      <xdr:col>116</xdr:col>
      <xdr:colOff>114300</xdr:colOff>
      <xdr:row>85</xdr:row>
      <xdr:rowOff>35561</xdr:rowOff>
    </xdr:to>
    <xdr:sp macro="" textlink="">
      <xdr:nvSpPr>
        <xdr:cNvPr id="725" name="楕円 724">
          <a:extLst>
            <a:ext uri="{FF2B5EF4-FFF2-40B4-BE49-F238E27FC236}">
              <a16:creationId xmlns:a16="http://schemas.microsoft.com/office/drawing/2014/main" id="{00000000-0008-0000-0200-0000D5020000}"/>
            </a:ext>
          </a:extLst>
        </xdr:cNvPr>
        <xdr:cNvSpPr/>
      </xdr:nvSpPr>
      <xdr:spPr>
        <a:xfrm>
          <a:off x="22110700" y="1450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83838</xdr:rowOff>
    </xdr:from>
    <xdr:ext cx="469744" cy="259045"/>
    <xdr:sp macro="" textlink="">
      <xdr:nvSpPr>
        <xdr:cNvPr id="726" name="【消防施設】&#10;一人当たり面積該当値テキスト">
          <a:extLst>
            <a:ext uri="{FF2B5EF4-FFF2-40B4-BE49-F238E27FC236}">
              <a16:creationId xmlns:a16="http://schemas.microsoft.com/office/drawing/2014/main" id="{00000000-0008-0000-0200-0000D6020000}"/>
            </a:ext>
          </a:extLst>
        </xdr:cNvPr>
        <xdr:cNvSpPr txBox="1"/>
      </xdr:nvSpPr>
      <xdr:spPr>
        <a:xfrm>
          <a:off x="22199600" y="14485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109220</xdr:rowOff>
    </xdr:from>
    <xdr:to>
      <xdr:col>112</xdr:col>
      <xdr:colOff>38100</xdr:colOff>
      <xdr:row>85</xdr:row>
      <xdr:rowOff>39370</xdr:rowOff>
    </xdr:to>
    <xdr:sp macro="" textlink="">
      <xdr:nvSpPr>
        <xdr:cNvPr id="727" name="楕円 726">
          <a:extLst>
            <a:ext uri="{FF2B5EF4-FFF2-40B4-BE49-F238E27FC236}">
              <a16:creationId xmlns:a16="http://schemas.microsoft.com/office/drawing/2014/main" id="{00000000-0008-0000-0200-0000D7020000}"/>
            </a:ext>
          </a:extLst>
        </xdr:cNvPr>
        <xdr:cNvSpPr/>
      </xdr:nvSpPr>
      <xdr:spPr>
        <a:xfrm>
          <a:off x="21272500" y="1451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156211</xdr:rowOff>
    </xdr:from>
    <xdr:to>
      <xdr:col>116</xdr:col>
      <xdr:colOff>63500</xdr:colOff>
      <xdr:row>84</xdr:row>
      <xdr:rowOff>160020</xdr:rowOff>
    </xdr:to>
    <xdr:cxnSp macro="">
      <xdr:nvCxnSpPr>
        <xdr:cNvPr id="728" name="直線コネクタ 727">
          <a:extLst>
            <a:ext uri="{FF2B5EF4-FFF2-40B4-BE49-F238E27FC236}">
              <a16:creationId xmlns:a16="http://schemas.microsoft.com/office/drawing/2014/main" id="{00000000-0008-0000-0200-0000D8020000}"/>
            </a:ext>
          </a:extLst>
        </xdr:cNvPr>
        <xdr:cNvCxnSpPr/>
      </xdr:nvCxnSpPr>
      <xdr:spPr>
        <a:xfrm flipV="1">
          <a:off x="21323300" y="14558011"/>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63516</xdr:rowOff>
    </xdr:from>
    <xdr:ext cx="469744" cy="259045"/>
    <xdr:sp macro="" textlink="">
      <xdr:nvSpPr>
        <xdr:cNvPr id="729" name="n_1aveValue【消防施設】&#10;一人当たり面積">
          <a:extLst>
            <a:ext uri="{FF2B5EF4-FFF2-40B4-BE49-F238E27FC236}">
              <a16:creationId xmlns:a16="http://schemas.microsoft.com/office/drawing/2014/main" id="{00000000-0008-0000-0200-0000D9020000}"/>
            </a:ext>
          </a:extLst>
        </xdr:cNvPr>
        <xdr:cNvSpPr txBox="1"/>
      </xdr:nvSpPr>
      <xdr:spPr>
        <a:xfrm>
          <a:off x="21075727" y="14122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74947</xdr:rowOff>
    </xdr:from>
    <xdr:ext cx="469744" cy="259045"/>
    <xdr:sp macro="" textlink="">
      <xdr:nvSpPr>
        <xdr:cNvPr id="730" name="n_2aveValue【消防施設】&#10;一人当たり面積">
          <a:extLst>
            <a:ext uri="{FF2B5EF4-FFF2-40B4-BE49-F238E27FC236}">
              <a16:creationId xmlns:a16="http://schemas.microsoft.com/office/drawing/2014/main" id="{00000000-0008-0000-0200-0000DA020000}"/>
            </a:ext>
          </a:extLst>
        </xdr:cNvPr>
        <xdr:cNvSpPr txBox="1"/>
      </xdr:nvSpPr>
      <xdr:spPr>
        <a:xfrm>
          <a:off x="20199427" y="1413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143527</xdr:rowOff>
    </xdr:from>
    <xdr:ext cx="469744" cy="259045"/>
    <xdr:sp macro="" textlink="">
      <xdr:nvSpPr>
        <xdr:cNvPr id="731" name="n_3aveValue【消防施設】&#10;一人当たり面積">
          <a:extLst>
            <a:ext uri="{FF2B5EF4-FFF2-40B4-BE49-F238E27FC236}">
              <a16:creationId xmlns:a16="http://schemas.microsoft.com/office/drawing/2014/main" id="{00000000-0008-0000-0200-0000DB020000}"/>
            </a:ext>
          </a:extLst>
        </xdr:cNvPr>
        <xdr:cNvSpPr txBox="1"/>
      </xdr:nvSpPr>
      <xdr:spPr>
        <a:xfrm>
          <a:off x="19310427" y="1403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44466</xdr:rowOff>
    </xdr:from>
    <xdr:ext cx="469744" cy="259045"/>
    <xdr:sp macro="" textlink="">
      <xdr:nvSpPr>
        <xdr:cNvPr id="732" name="n_4aveValue【消防施設】&#10;一人当たり面積">
          <a:extLst>
            <a:ext uri="{FF2B5EF4-FFF2-40B4-BE49-F238E27FC236}">
              <a16:creationId xmlns:a16="http://schemas.microsoft.com/office/drawing/2014/main" id="{00000000-0008-0000-0200-0000DC020000}"/>
            </a:ext>
          </a:extLst>
        </xdr:cNvPr>
        <xdr:cNvSpPr txBox="1"/>
      </xdr:nvSpPr>
      <xdr:spPr>
        <a:xfrm>
          <a:off x="18421427" y="1410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30497</xdr:rowOff>
    </xdr:from>
    <xdr:ext cx="469744" cy="259045"/>
    <xdr:sp macro="" textlink="">
      <xdr:nvSpPr>
        <xdr:cNvPr id="733" name="n_1mainValue【消防施設】&#10;一人当たり面積">
          <a:extLst>
            <a:ext uri="{FF2B5EF4-FFF2-40B4-BE49-F238E27FC236}">
              <a16:creationId xmlns:a16="http://schemas.microsoft.com/office/drawing/2014/main" id="{00000000-0008-0000-0200-0000DD020000}"/>
            </a:ext>
          </a:extLst>
        </xdr:cNvPr>
        <xdr:cNvSpPr txBox="1"/>
      </xdr:nvSpPr>
      <xdr:spPr>
        <a:xfrm>
          <a:off x="21075727" y="1460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4" name="正方形/長方形 733">
          <a:extLst>
            <a:ext uri="{FF2B5EF4-FFF2-40B4-BE49-F238E27FC236}">
              <a16:creationId xmlns:a16="http://schemas.microsoft.com/office/drawing/2014/main" id="{00000000-0008-0000-0200-0000DE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5" name="正方形/長方形 734">
          <a:extLst>
            <a:ext uri="{FF2B5EF4-FFF2-40B4-BE49-F238E27FC236}">
              <a16:creationId xmlns:a16="http://schemas.microsoft.com/office/drawing/2014/main" id="{00000000-0008-0000-0200-0000DF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6" name="正方形/長方形 735">
          <a:extLst>
            <a:ext uri="{FF2B5EF4-FFF2-40B4-BE49-F238E27FC236}">
              <a16:creationId xmlns:a16="http://schemas.microsoft.com/office/drawing/2014/main" id="{00000000-0008-0000-0200-0000E0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7" name="正方形/長方形 736">
          <a:extLst>
            <a:ext uri="{FF2B5EF4-FFF2-40B4-BE49-F238E27FC236}">
              <a16:creationId xmlns:a16="http://schemas.microsoft.com/office/drawing/2014/main" id="{00000000-0008-0000-0200-0000E1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8" name="正方形/長方形 737">
          <a:extLst>
            <a:ext uri="{FF2B5EF4-FFF2-40B4-BE49-F238E27FC236}">
              <a16:creationId xmlns:a16="http://schemas.microsoft.com/office/drawing/2014/main" id="{00000000-0008-0000-0200-0000E2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9" name="正方形/長方形 738">
          <a:extLst>
            <a:ext uri="{FF2B5EF4-FFF2-40B4-BE49-F238E27FC236}">
              <a16:creationId xmlns:a16="http://schemas.microsoft.com/office/drawing/2014/main" id="{00000000-0008-0000-0200-0000E3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0" name="正方形/長方形 739">
          <a:extLst>
            <a:ext uri="{FF2B5EF4-FFF2-40B4-BE49-F238E27FC236}">
              <a16:creationId xmlns:a16="http://schemas.microsoft.com/office/drawing/2014/main" id="{00000000-0008-0000-0200-0000E4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1" name="正方形/長方形 740">
          <a:extLst>
            <a:ext uri="{FF2B5EF4-FFF2-40B4-BE49-F238E27FC236}">
              <a16:creationId xmlns:a16="http://schemas.microsoft.com/office/drawing/2014/main" id="{00000000-0008-0000-0200-0000E5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2" name="テキスト ボックス 741">
          <a:extLst>
            <a:ext uri="{FF2B5EF4-FFF2-40B4-BE49-F238E27FC236}">
              <a16:creationId xmlns:a16="http://schemas.microsoft.com/office/drawing/2014/main" id="{00000000-0008-0000-0200-0000E6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3" name="直線コネクタ 742">
          <a:extLst>
            <a:ext uri="{FF2B5EF4-FFF2-40B4-BE49-F238E27FC236}">
              <a16:creationId xmlns:a16="http://schemas.microsoft.com/office/drawing/2014/main" id="{00000000-0008-0000-0200-0000E7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4" name="テキスト ボックス 743">
          <a:extLst>
            <a:ext uri="{FF2B5EF4-FFF2-40B4-BE49-F238E27FC236}">
              <a16:creationId xmlns:a16="http://schemas.microsoft.com/office/drawing/2014/main" id="{00000000-0008-0000-0200-0000E8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5" name="直線コネクタ 744">
          <a:extLst>
            <a:ext uri="{FF2B5EF4-FFF2-40B4-BE49-F238E27FC236}">
              <a16:creationId xmlns:a16="http://schemas.microsoft.com/office/drawing/2014/main" id="{00000000-0008-0000-0200-0000E9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6" name="テキスト ボックス 745">
          <a:extLst>
            <a:ext uri="{FF2B5EF4-FFF2-40B4-BE49-F238E27FC236}">
              <a16:creationId xmlns:a16="http://schemas.microsoft.com/office/drawing/2014/main" id="{00000000-0008-0000-0200-0000EA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47" name="直線コネクタ 746">
          <a:extLst>
            <a:ext uri="{FF2B5EF4-FFF2-40B4-BE49-F238E27FC236}">
              <a16:creationId xmlns:a16="http://schemas.microsoft.com/office/drawing/2014/main" id="{00000000-0008-0000-0200-0000EB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48" name="テキスト ボックス 747">
          <a:extLst>
            <a:ext uri="{FF2B5EF4-FFF2-40B4-BE49-F238E27FC236}">
              <a16:creationId xmlns:a16="http://schemas.microsoft.com/office/drawing/2014/main" id="{00000000-0008-0000-0200-0000EC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49" name="直線コネクタ 748">
          <a:extLst>
            <a:ext uri="{FF2B5EF4-FFF2-40B4-BE49-F238E27FC236}">
              <a16:creationId xmlns:a16="http://schemas.microsoft.com/office/drawing/2014/main" id="{00000000-0008-0000-0200-0000ED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0" name="テキスト ボックス 749">
          <a:extLst>
            <a:ext uri="{FF2B5EF4-FFF2-40B4-BE49-F238E27FC236}">
              <a16:creationId xmlns:a16="http://schemas.microsoft.com/office/drawing/2014/main" id="{00000000-0008-0000-0200-0000EE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1" name="直線コネクタ 750">
          <a:extLst>
            <a:ext uri="{FF2B5EF4-FFF2-40B4-BE49-F238E27FC236}">
              <a16:creationId xmlns:a16="http://schemas.microsoft.com/office/drawing/2014/main" id="{00000000-0008-0000-0200-0000EF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2" name="テキスト ボックス 751">
          <a:extLst>
            <a:ext uri="{FF2B5EF4-FFF2-40B4-BE49-F238E27FC236}">
              <a16:creationId xmlns:a16="http://schemas.microsoft.com/office/drawing/2014/main" id="{00000000-0008-0000-0200-0000F0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3" name="直線コネクタ 752">
          <a:extLst>
            <a:ext uri="{FF2B5EF4-FFF2-40B4-BE49-F238E27FC236}">
              <a16:creationId xmlns:a16="http://schemas.microsoft.com/office/drawing/2014/main" id="{00000000-0008-0000-0200-0000F1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4" name="テキスト ボックス 753">
          <a:extLst>
            <a:ext uri="{FF2B5EF4-FFF2-40B4-BE49-F238E27FC236}">
              <a16:creationId xmlns:a16="http://schemas.microsoft.com/office/drawing/2014/main" id="{00000000-0008-0000-0200-0000F2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5" name="直線コネクタ 754">
          <a:extLst>
            <a:ext uri="{FF2B5EF4-FFF2-40B4-BE49-F238E27FC236}">
              <a16:creationId xmlns:a16="http://schemas.microsoft.com/office/drawing/2014/main" id="{00000000-0008-0000-0200-0000F3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6" name="テキスト ボックス 755">
          <a:extLst>
            <a:ext uri="{FF2B5EF4-FFF2-40B4-BE49-F238E27FC236}">
              <a16:creationId xmlns:a16="http://schemas.microsoft.com/office/drawing/2014/main" id="{00000000-0008-0000-0200-0000F4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7" name="直線コネクタ 756">
          <a:extLst>
            <a:ext uri="{FF2B5EF4-FFF2-40B4-BE49-F238E27FC236}">
              <a16:creationId xmlns:a16="http://schemas.microsoft.com/office/drawing/2014/main" id="{00000000-0008-0000-0200-0000F5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8" name="【庁舎】&#10;有形固定資産減価償却率グラフ枠">
          <a:extLst>
            <a:ext uri="{FF2B5EF4-FFF2-40B4-BE49-F238E27FC236}">
              <a16:creationId xmlns:a16="http://schemas.microsoft.com/office/drawing/2014/main" id="{00000000-0008-0000-0200-0000F6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112123</xdr:rowOff>
    </xdr:from>
    <xdr:to>
      <xdr:col>85</xdr:col>
      <xdr:colOff>126364</xdr:colOff>
      <xdr:row>108</xdr:row>
      <xdr:rowOff>161108</xdr:rowOff>
    </xdr:to>
    <xdr:cxnSp macro="">
      <xdr:nvCxnSpPr>
        <xdr:cNvPr id="759" name="直線コネクタ 758">
          <a:extLst>
            <a:ext uri="{FF2B5EF4-FFF2-40B4-BE49-F238E27FC236}">
              <a16:creationId xmlns:a16="http://schemas.microsoft.com/office/drawing/2014/main" id="{00000000-0008-0000-0200-0000F7020000}"/>
            </a:ext>
          </a:extLst>
        </xdr:cNvPr>
        <xdr:cNvCxnSpPr/>
      </xdr:nvCxnSpPr>
      <xdr:spPr>
        <a:xfrm flipV="1">
          <a:off x="16318864" y="17257123"/>
          <a:ext cx="0" cy="142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164935</xdr:rowOff>
    </xdr:from>
    <xdr:ext cx="405111" cy="259045"/>
    <xdr:sp macro="" textlink="">
      <xdr:nvSpPr>
        <xdr:cNvPr id="760" name="【庁舎】&#10;有形固定資産減価償却率最小値テキスト">
          <a:extLst>
            <a:ext uri="{FF2B5EF4-FFF2-40B4-BE49-F238E27FC236}">
              <a16:creationId xmlns:a16="http://schemas.microsoft.com/office/drawing/2014/main" id="{00000000-0008-0000-0200-0000F8020000}"/>
            </a:ext>
          </a:extLst>
        </xdr:cNvPr>
        <xdr:cNvSpPr txBox="1"/>
      </xdr:nvSpPr>
      <xdr:spPr>
        <a:xfrm>
          <a:off x="16357600" y="18681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161108</xdr:rowOff>
    </xdr:from>
    <xdr:to>
      <xdr:col>86</xdr:col>
      <xdr:colOff>25400</xdr:colOff>
      <xdr:row>108</xdr:row>
      <xdr:rowOff>161108</xdr:rowOff>
    </xdr:to>
    <xdr:cxnSp macro="">
      <xdr:nvCxnSpPr>
        <xdr:cNvPr id="761" name="直線コネクタ 760">
          <a:extLst>
            <a:ext uri="{FF2B5EF4-FFF2-40B4-BE49-F238E27FC236}">
              <a16:creationId xmlns:a16="http://schemas.microsoft.com/office/drawing/2014/main" id="{00000000-0008-0000-0200-0000F9020000}"/>
            </a:ext>
          </a:extLst>
        </xdr:cNvPr>
        <xdr:cNvCxnSpPr/>
      </xdr:nvCxnSpPr>
      <xdr:spPr>
        <a:xfrm>
          <a:off x="16230600" y="18677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58800</xdr:rowOff>
    </xdr:from>
    <xdr:ext cx="405111" cy="259045"/>
    <xdr:sp macro="" textlink="">
      <xdr:nvSpPr>
        <xdr:cNvPr id="762" name="【庁舎】&#10;有形固定資産減価償却率最大値テキスト">
          <a:extLst>
            <a:ext uri="{FF2B5EF4-FFF2-40B4-BE49-F238E27FC236}">
              <a16:creationId xmlns:a16="http://schemas.microsoft.com/office/drawing/2014/main" id="{00000000-0008-0000-0200-0000FA020000}"/>
            </a:ext>
          </a:extLst>
        </xdr:cNvPr>
        <xdr:cNvSpPr txBox="1"/>
      </xdr:nvSpPr>
      <xdr:spPr>
        <a:xfrm>
          <a:off x="16357600" y="17032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112123</xdr:rowOff>
    </xdr:from>
    <xdr:to>
      <xdr:col>86</xdr:col>
      <xdr:colOff>25400</xdr:colOff>
      <xdr:row>100</xdr:row>
      <xdr:rowOff>112123</xdr:rowOff>
    </xdr:to>
    <xdr:cxnSp macro="">
      <xdr:nvCxnSpPr>
        <xdr:cNvPr id="763" name="直線コネクタ 762">
          <a:extLst>
            <a:ext uri="{FF2B5EF4-FFF2-40B4-BE49-F238E27FC236}">
              <a16:creationId xmlns:a16="http://schemas.microsoft.com/office/drawing/2014/main" id="{00000000-0008-0000-0200-0000FB020000}"/>
            </a:ext>
          </a:extLst>
        </xdr:cNvPr>
        <xdr:cNvCxnSpPr/>
      </xdr:nvCxnSpPr>
      <xdr:spPr>
        <a:xfrm>
          <a:off x="16230600" y="1725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128288</xdr:rowOff>
    </xdr:from>
    <xdr:ext cx="405111" cy="259045"/>
    <xdr:sp macro="" textlink="">
      <xdr:nvSpPr>
        <xdr:cNvPr id="764" name="【庁舎】&#10;有形固定資産減価償却率平均値テキスト">
          <a:extLst>
            <a:ext uri="{FF2B5EF4-FFF2-40B4-BE49-F238E27FC236}">
              <a16:creationId xmlns:a16="http://schemas.microsoft.com/office/drawing/2014/main" id="{00000000-0008-0000-0200-0000FC020000}"/>
            </a:ext>
          </a:extLst>
        </xdr:cNvPr>
        <xdr:cNvSpPr txBox="1"/>
      </xdr:nvSpPr>
      <xdr:spPr>
        <a:xfrm>
          <a:off x="16357600" y="17787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105411</xdr:rowOff>
    </xdr:from>
    <xdr:to>
      <xdr:col>85</xdr:col>
      <xdr:colOff>177800</xdr:colOff>
      <xdr:row>105</xdr:row>
      <xdr:rowOff>35561</xdr:rowOff>
    </xdr:to>
    <xdr:sp macro="" textlink="">
      <xdr:nvSpPr>
        <xdr:cNvPr id="765" name="フローチャート: 判断 764">
          <a:extLst>
            <a:ext uri="{FF2B5EF4-FFF2-40B4-BE49-F238E27FC236}">
              <a16:creationId xmlns:a16="http://schemas.microsoft.com/office/drawing/2014/main" id="{00000000-0008-0000-0200-0000FD020000}"/>
            </a:ext>
          </a:extLst>
        </xdr:cNvPr>
        <xdr:cNvSpPr/>
      </xdr:nvSpPr>
      <xdr:spPr>
        <a:xfrm>
          <a:off x="162687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72752</xdr:rowOff>
    </xdr:from>
    <xdr:to>
      <xdr:col>81</xdr:col>
      <xdr:colOff>101600</xdr:colOff>
      <xdr:row>105</xdr:row>
      <xdr:rowOff>2902</xdr:rowOff>
    </xdr:to>
    <xdr:sp macro="" textlink="">
      <xdr:nvSpPr>
        <xdr:cNvPr id="766" name="フローチャート: 判断 765">
          <a:extLst>
            <a:ext uri="{FF2B5EF4-FFF2-40B4-BE49-F238E27FC236}">
              <a16:creationId xmlns:a16="http://schemas.microsoft.com/office/drawing/2014/main" id="{00000000-0008-0000-0200-0000FE020000}"/>
            </a:ext>
          </a:extLst>
        </xdr:cNvPr>
        <xdr:cNvSpPr/>
      </xdr:nvSpPr>
      <xdr:spPr>
        <a:xfrm>
          <a:off x="154305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97245</xdr:rowOff>
    </xdr:from>
    <xdr:to>
      <xdr:col>76</xdr:col>
      <xdr:colOff>165100</xdr:colOff>
      <xdr:row>105</xdr:row>
      <xdr:rowOff>27395</xdr:rowOff>
    </xdr:to>
    <xdr:sp macro="" textlink="">
      <xdr:nvSpPr>
        <xdr:cNvPr id="767" name="フローチャート: 判断 766">
          <a:extLst>
            <a:ext uri="{FF2B5EF4-FFF2-40B4-BE49-F238E27FC236}">
              <a16:creationId xmlns:a16="http://schemas.microsoft.com/office/drawing/2014/main" id="{00000000-0008-0000-0200-0000FF020000}"/>
            </a:ext>
          </a:extLst>
        </xdr:cNvPr>
        <xdr:cNvSpPr/>
      </xdr:nvSpPr>
      <xdr:spPr>
        <a:xfrm>
          <a:off x="145415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48261</xdr:rowOff>
    </xdr:from>
    <xdr:to>
      <xdr:col>72</xdr:col>
      <xdr:colOff>38100</xdr:colOff>
      <xdr:row>104</xdr:row>
      <xdr:rowOff>149861</xdr:rowOff>
    </xdr:to>
    <xdr:sp macro="" textlink="">
      <xdr:nvSpPr>
        <xdr:cNvPr id="768" name="フローチャート: 判断 767">
          <a:extLst>
            <a:ext uri="{FF2B5EF4-FFF2-40B4-BE49-F238E27FC236}">
              <a16:creationId xmlns:a16="http://schemas.microsoft.com/office/drawing/2014/main" id="{00000000-0008-0000-0200-000000030000}"/>
            </a:ext>
          </a:extLst>
        </xdr:cNvPr>
        <xdr:cNvSpPr/>
      </xdr:nvSpPr>
      <xdr:spPr>
        <a:xfrm>
          <a:off x="13652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93980</xdr:rowOff>
    </xdr:from>
    <xdr:to>
      <xdr:col>67</xdr:col>
      <xdr:colOff>101600</xdr:colOff>
      <xdr:row>105</xdr:row>
      <xdr:rowOff>24130</xdr:rowOff>
    </xdr:to>
    <xdr:sp macro="" textlink="">
      <xdr:nvSpPr>
        <xdr:cNvPr id="769" name="フローチャート: 判断 768">
          <a:extLst>
            <a:ext uri="{FF2B5EF4-FFF2-40B4-BE49-F238E27FC236}">
              <a16:creationId xmlns:a16="http://schemas.microsoft.com/office/drawing/2014/main" id="{00000000-0008-0000-0200-000001030000}"/>
            </a:ext>
          </a:extLst>
        </xdr:cNvPr>
        <xdr:cNvSpPr/>
      </xdr:nvSpPr>
      <xdr:spPr>
        <a:xfrm>
          <a:off x="127635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0" name="テキスト ボックス 769">
          <a:extLst>
            <a:ext uri="{FF2B5EF4-FFF2-40B4-BE49-F238E27FC236}">
              <a16:creationId xmlns:a16="http://schemas.microsoft.com/office/drawing/2014/main" id="{00000000-0008-0000-0200-000002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1" name="テキスト ボックス 770">
          <a:extLst>
            <a:ext uri="{FF2B5EF4-FFF2-40B4-BE49-F238E27FC236}">
              <a16:creationId xmlns:a16="http://schemas.microsoft.com/office/drawing/2014/main" id="{00000000-0008-0000-0200-000003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id="{00000000-0008-0000-0200-000004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00000000-0008-0000-0200-000005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00000000-0008-0000-0200-000006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110308</xdr:rowOff>
    </xdr:from>
    <xdr:to>
      <xdr:col>85</xdr:col>
      <xdr:colOff>177800</xdr:colOff>
      <xdr:row>107</xdr:row>
      <xdr:rowOff>40458</xdr:rowOff>
    </xdr:to>
    <xdr:sp macro="" textlink="">
      <xdr:nvSpPr>
        <xdr:cNvPr id="775" name="楕円 774">
          <a:extLst>
            <a:ext uri="{FF2B5EF4-FFF2-40B4-BE49-F238E27FC236}">
              <a16:creationId xmlns:a16="http://schemas.microsoft.com/office/drawing/2014/main" id="{00000000-0008-0000-0200-000007030000}"/>
            </a:ext>
          </a:extLst>
        </xdr:cNvPr>
        <xdr:cNvSpPr/>
      </xdr:nvSpPr>
      <xdr:spPr>
        <a:xfrm>
          <a:off x="16268700" y="1828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88735</xdr:rowOff>
    </xdr:from>
    <xdr:ext cx="405111" cy="259045"/>
    <xdr:sp macro="" textlink="">
      <xdr:nvSpPr>
        <xdr:cNvPr id="776" name="【庁舎】&#10;有形固定資産減価償却率該当値テキスト">
          <a:extLst>
            <a:ext uri="{FF2B5EF4-FFF2-40B4-BE49-F238E27FC236}">
              <a16:creationId xmlns:a16="http://schemas.microsoft.com/office/drawing/2014/main" id="{00000000-0008-0000-0200-000008030000}"/>
            </a:ext>
          </a:extLst>
        </xdr:cNvPr>
        <xdr:cNvSpPr txBox="1"/>
      </xdr:nvSpPr>
      <xdr:spPr>
        <a:xfrm>
          <a:off x="16357600" y="18262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77651</xdr:rowOff>
    </xdr:from>
    <xdr:to>
      <xdr:col>81</xdr:col>
      <xdr:colOff>101600</xdr:colOff>
      <xdr:row>107</xdr:row>
      <xdr:rowOff>7801</xdr:rowOff>
    </xdr:to>
    <xdr:sp macro="" textlink="">
      <xdr:nvSpPr>
        <xdr:cNvPr id="777" name="楕円 776">
          <a:extLst>
            <a:ext uri="{FF2B5EF4-FFF2-40B4-BE49-F238E27FC236}">
              <a16:creationId xmlns:a16="http://schemas.microsoft.com/office/drawing/2014/main" id="{00000000-0008-0000-0200-000009030000}"/>
            </a:ext>
          </a:extLst>
        </xdr:cNvPr>
        <xdr:cNvSpPr/>
      </xdr:nvSpPr>
      <xdr:spPr>
        <a:xfrm>
          <a:off x="15430500" y="1825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128451</xdr:rowOff>
    </xdr:from>
    <xdr:to>
      <xdr:col>85</xdr:col>
      <xdr:colOff>127000</xdr:colOff>
      <xdr:row>106</xdr:row>
      <xdr:rowOff>161108</xdr:rowOff>
    </xdr:to>
    <xdr:cxnSp macro="">
      <xdr:nvCxnSpPr>
        <xdr:cNvPr id="778" name="直線コネクタ 777">
          <a:extLst>
            <a:ext uri="{FF2B5EF4-FFF2-40B4-BE49-F238E27FC236}">
              <a16:creationId xmlns:a16="http://schemas.microsoft.com/office/drawing/2014/main" id="{00000000-0008-0000-0200-00000A030000}"/>
            </a:ext>
          </a:extLst>
        </xdr:cNvPr>
        <xdr:cNvCxnSpPr/>
      </xdr:nvCxnSpPr>
      <xdr:spPr>
        <a:xfrm>
          <a:off x="15481300" y="18302151"/>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44994</xdr:rowOff>
    </xdr:from>
    <xdr:to>
      <xdr:col>76</xdr:col>
      <xdr:colOff>165100</xdr:colOff>
      <xdr:row>106</xdr:row>
      <xdr:rowOff>146594</xdr:rowOff>
    </xdr:to>
    <xdr:sp macro="" textlink="">
      <xdr:nvSpPr>
        <xdr:cNvPr id="779" name="楕円 778">
          <a:extLst>
            <a:ext uri="{FF2B5EF4-FFF2-40B4-BE49-F238E27FC236}">
              <a16:creationId xmlns:a16="http://schemas.microsoft.com/office/drawing/2014/main" id="{00000000-0008-0000-0200-00000B030000}"/>
            </a:ext>
          </a:extLst>
        </xdr:cNvPr>
        <xdr:cNvSpPr/>
      </xdr:nvSpPr>
      <xdr:spPr>
        <a:xfrm>
          <a:off x="14541500" y="1821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95794</xdr:rowOff>
    </xdr:from>
    <xdr:to>
      <xdr:col>81</xdr:col>
      <xdr:colOff>50800</xdr:colOff>
      <xdr:row>106</xdr:row>
      <xdr:rowOff>128451</xdr:rowOff>
    </xdr:to>
    <xdr:cxnSp macro="">
      <xdr:nvCxnSpPr>
        <xdr:cNvPr id="780" name="直線コネクタ 779">
          <a:extLst>
            <a:ext uri="{FF2B5EF4-FFF2-40B4-BE49-F238E27FC236}">
              <a16:creationId xmlns:a16="http://schemas.microsoft.com/office/drawing/2014/main" id="{00000000-0008-0000-0200-00000C030000}"/>
            </a:ext>
          </a:extLst>
        </xdr:cNvPr>
        <xdr:cNvCxnSpPr/>
      </xdr:nvCxnSpPr>
      <xdr:spPr>
        <a:xfrm>
          <a:off x="14592300" y="1826949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12337</xdr:rowOff>
    </xdr:from>
    <xdr:to>
      <xdr:col>72</xdr:col>
      <xdr:colOff>38100</xdr:colOff>
      <xdr:row>106</xdr:row>
      <xdr:rowOff>113937</xdr:rowOff>
    </xdr:to>
    <xdr:sp macro="" textlink="">
      <xdr:nvSpPr>
        <xdr:cNvPr id="781" name="楕円 780">
          <a:extLst>
            <a:ext uri="{FF2B5EF4-FFF2-40B4-BE49-F238E27FC236}">
              <a16:creationId xmlns:a16="http://schemas.microsoft.com/office/drawing/2014/main" id="{00000000-0008-0000-0200-00000D030000}"/>
            </a:ext>
          </a:extLst>
        </xdr:cNvPr>
        <xdr:cNvSpPr/>
      </xdr:nvSpPr>
      <xdr:spPr>
        <a:xfrm>
          <a:off x="13652500" y="1818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63137</xdr:rowOff>
    </xdr:from>
    <xdr:to>
      <xdr:col>76</xdr:col>
      <xdr:colOff>114300</xdr:colOff>
      <xdr:row>106</xdr:row>
      <xdr:rowOff>95794</xdr:rowOff>
    </xdr:to>
    <xdr:cxnSp macro="">
      <xdr:nvCxnSpPr>
        <xdr:cNvPr id="782" name="直線コネクタ 781">
          <a:extLst>
            <a:ext uri="{FF2B5EF4-FFF2-40B4-BE49-F238E27FC236}">
              <a16:creationId xmlns:a16="http://schemas.microsoft.com/office/drawing/2014/main" id="{00000000-0008-0000-0200-00000E030000}"/>
            </a:ext>
          </a:extLst>
        </xdr:cNvPr>
        <xdr:cNvCxnSpPr/>
      </xdr:nvCxnSpPr>
      <xdr:spPr>
        <a:xfrm>
          <a:off x="13703300" y="1823683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22134</xdr:rowOff>
    </xdr:from>
    <xdr:to>
      <xdr:col>67</xdr:col>
      <xdr:colOff>101600</xdr:colOff>
      <xdr:row>106</xdr:row>
      <xdr:rowOff>123734</xdr:rowOff>
    </xdr:to>
    <xdr:sp macro="" textlink="">
      <xdr:nvSpPr>
        <xdr:cNvPr id="783" name="楕円 782">
          <a:extLst>
            <a:ext uri="{FF2B5EF4-FFF2-40B4-BE49-F238E27FC236}">
              <a16:creationId xmlns:a16="http://schemas.microsoft.com/office/drawing/2014/main" id="{00000000-0008-0000-0200-00000F030000}"/>
            </a:ext>
          </a:extLst>
        </xdr:cNvPr>
        <xdr:cNvSpPr/>
      </xdr:nvSpPr>
      <xdr:spPr>
        <a:xfrm>
          <a:off x="12763500" y="1819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63137</xdr:rowOff>
    </xdr:from>
    <xdr:to>
      <xdr:col>71</xdr:col>
      <xdr:colOff>177800</xdr:colOff>
      <xdr:row>106</xdr:row>
      <xdr:rowOff>72934</xdr:rowOff>
    </xdr:to>
    <xdr:cxnSp macro="">
      <xdr:nvCxnSpPr>
        <xdr:cNvPr id="784" name="直線コネクタ 783">
          <a:extLst>
            <a:ext uri="{FF2B5EF4-FFF2-40B4-BE49-F238E27FC236}">
              <a16:creationId xmlns:a16="http://schemas.microsoft.com/office/drawing/2014/main" id="{00000000-0008-0000-0200-000010030000}"/>
            </a:ext>
          </a:extLst>
        </xdr:cNvPr>
        <xdr:cNvCxnSpPr/>
      </xdr:nvCxnSpPr>
      <xdr:spPr>
        <a:xfrm flipV="1">
          <a:off x="12814300" y="18236837"/>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19429</xdr:rowOff>
    </xdr:from>
    <xdr:ext cx="405111" cy="259045"/>
    <xdr:sp macro="" textlink="">
      <xdr:nvSpPr>
        <xdr:cNvPr id="785" name="n_1aveValue【庁舎】&#10;有形固定資産減価償却率">
          <a:extLst>
            <a:ext uri="{FF2B5EF4-FFF2-40B4-BE49-F238E27FC236}">
              <a16:creationId xmlns:a16="http://schemas.microsoft.com/office/drawing/2014/main" id="{00000000-0008-0000-0200-000011030000}"/>
            </a:ext>
          </a:extLst>
        </xdr:cNvPr>
        <xdr:cNvSpPr txBox="1"/>
      </xdr:nvSpPr>
      <xdr:spPr>
        <a:xfrm>
          <a:off x="15266044" y="1767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43922</xdr:rowOff>
    </xdr:from>
    <xdr:ext cx="405111" cy="259045"/>
    <xdr:sp macro="" textlink="">
      <xdr:nvSpPr>
        <xdr:cNvPr id="786" name="n_2aveValue【庁舎】&#10;有形固定資産減価償却率">
          <a:extLst>
            <a:ext uri="{FF2B5EF4-FFF2-40B4-BE49-F238E27FC236}">
              <a16:creationId xmlns:a16="http://schemas.microsoft.com/office/drawing/2014/main" id="{00000000-0008-0000-0200-000012030000}"/>
            </a:ext>
          </a:extLst>
        </xdr:cNvPr>
        <xdr:cNvSpPr txBox="1"/>
      </xdr:nvSpPr>
      <xdr:spPr>
        <a:xfrm>
          <a:off x="14389744" y="1770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166388</xdr:rowOff>
    </xdr:from>
    <xdr:ext cx="405111" cy="259045"/>
    <xdr:sp macro="" textlink="">
      <xdr:nvSpPr>
        <xdr:cNvPr id="787" name="n_3aveValue【庁舎】&#10;有形固定資産減価償却率">
          <a:extLst>
            <a:ext uri="{FF2B5EF4-FFF2-40B4-BE49-F238E27FC236}">
              <a16:creationId xmlns:a16="http://schemas.microsoft.com/office/drawing/2014/main" id="{00000000-0008-0000-0200-000013030000}"/>
            </a:ext>
          </a:extLst>
        </xdr:cNvPr>
        <xdr:cNvSpPr txBox="1"/>
      </xdr:nvSpPr>
      <xdr:spPr>
        <a:xfrm>
          <a:off x="135007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40657</xdr:rowOff>
    </xdr:from>
    <xdr:ext cx="405111" cy="259045"/>
    <xdr:sp macro="" textlink="">
      <xdr:nvSpPr>
        <xdr:cNvPr id="788" name="n_4aveValue【庁舎】&#10;有形固定資産減価償却率">
          <a:extLst>
            <a:ext uri="{FF2B5EF4-FFF2-40B4-BE49-F238E27FC236}">
              <a16:creationId xmlns:a16="http://schemas.microsoft.com/office/drawing/2014/main" id="{00000000-0008-0000-0200-000014030000}"/>
            </a:ext>
          </a:extLst>
        </xdr:cNvPr>
        <xdr:cNvSpPr txBox="1"/>
      </xdr:nvSpPr>
      <xdr:spPr>
        <a:xfrm>
          <a:off x="12611744" y="1770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170378</xdr:rowOff>
    </xdr:from>
    <xdr:ext cx="405111" cy="259045"/>
    <xdr:sp macro="" textlink="">
      <xdr:nvSpPr>
        <xdr:cNvPr id="789" name="n_1mainValue【庁舎】&#10;有形固定資産減価償却率">
          <a:extLst>
            <a:ext uri="{FF2B5EF4-FFF2-40B4-BE49-F238E27FC236}">
              <a16:creationId xmlns:a16="http://schemas.microsoft.com/office/drawing/2014/main" id="{00000000-0008-0000-0200-000015030000}"/>
            </a:ext>
          </a:extLst>
        </xdr:cNvPr>
        <xdr:cNvSpPr txBox="1"/>
      </xdr:nvSpPr>
      <xdr:spPr>
        <a:xfrm>
          <a:off x="15266044" y="18344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137721</xdr:rowOff>
    </xdr:from>
    <xdr:ext cx="405111" cy="259045"/>
    <xdr:sp macro="" textlink="">
      <xdr:nvSpPr>
        <xdr:cNvPr id="790" name="n_2mainValue【庁舎】&#10;有形固定資産減価償却率">
          <a:extLst>
            <a:ext uri="{FF2B5EF4-FFF2-40B4-BE49-F238E27FC236}">
              <a16:creationId xmlns:a16="http://schemas.microsoft.com/office/drawing/2014/main" id="{00000000-0008-0000-0200-000016030000}"/>
            </a:ext>
          </a:extLst>
        </xdr:cNvPr>
        <xdr:cNvSpPr txBox="1"/>
      </xdr:nvSpPr>
      <xdr:spPr>
        <a:xfrm>
          <a:off x="14389744" y="18311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105064</xdr:rowOff>
    </xdr:from>
    <xdr:ext cx="405111" cy="259045"/>
    <xdr:sp macro="" textlink="">
      <xdr:nvSpPr>
        <xdr:cNvPr id="791" name="n_3mainValue【庁舎】&#10;有形固定資産減価償却率">
          <a:extLst>
            <a:ext uri="{FF2B5EF4-FFF2-40B4-BE49-F238E27FC236}">
              <a16:creationId xmlns:a16="http://schemas.microsoft.com/office/drawing/2014/main" id="{00000000-0008-0000-0200-000017030000}"/>
            </a:ext>
          </a:extLst>
        </xdr:cNvPr>
        <xdr:cNvSpPr txBox="1"/>
      </xdr:nvSpPr>
      <xdr:spPr>
        <a:xfrm>
          <a:off x="13500744" y="18278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114861</xdr:rowOff>
    </xdr:from>
    <xdr:ext cx="405111" cy="259045"/>
    <xdr:sp macro="" textlink="">
      <xdr:nvSpPr>
        <xdr:cNvPr id="792" name="n_4mainValue【庁舎】&#10;有形固定資産減価償却率">
          <a:extLst>
            <a:ext uri="{FF2B5EF4-FFF2-40B4-BE49-F238E27FC236}">
              <a16:creationId xmlns:a16="http://schemas.microsoft.com/office/drawing/2014/main" id="{00000000-0008-0000-0200-000018030000}"/>
            </a:ext>
          </a:extLst>
        </xdr:cNvPr>
        <xdr:cNvSpPr txBox="1"/>
      </xdr:nvSpPr>
      <xdr:spPr>
        <a:xfrm>
          <a:off x="12611744" y="18288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3" name="正方形/長方形 792">
          <a:extLst>
            <a:ext uri="{FF2B5EF4-FFF2-40B4-BE49-F238E27FC236}">
              <a16:creationId xmlns:a16="http://schemas.microsoft.com/office/drawing/2014/main" id="{00000000-0008-0000-0200-000019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4" name="正方形/長方形 793">
          <a:extLst>
            <a:ext uri="{FF2B5EF4-FFF2-40B4-BE49-F238E27FC236}">
              <a16:creationId xmlns:a16="http://schemas.microsoft.com/office/drawing/2014/main" id="{00000000-0008-0000-0200-00001A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5" name="正方形/長方形 794">
          <a:extLst>
            <a:ext uri="{FF2B5EF4-FFF2-40B4-BE49-F238E27FC236}">
              <a16:creationId xmlns:a16="http://schemas.microsoft.com/office/drawing/2014/main" id="{00000000-0008-0000-0200-00001B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6" name="正方形/長方形 795">
          <a:extLst>
            <a:ext uri="{FF2B5EF4-FFF2-40B4-BE49-F238E27FC236}">
              <a16:creationId xmlns:a16="http://schemas.microsoft.com/office/drawing/2014/main" id="{00000000-0008-0000-0200-00001C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7" name="正方形/長方形 796">
          <a:extLst>
            <a:ext uri="{FF2B5EF4-FFF2-40B4-BE49-F238E27FC236}">
              <a16:creationId xmlns:a16="http://schemas.microsoft.com/office/drawing/2014/main" id="{00000000-0008-0000-0200-00001D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8" name="正方形/長方形 797">
          <a:extLst>
            <a:ext uri="{FF2B5EF4-FFF2-40B4-BE49-F238E27FC236}">
              <a16:creationId xmlns:a16="http://schemas.microsoft.com/office/drawing/2014/main" id="{00000000-0008-0000-0200-00001E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9" name="正方形/長方形 798">
          <a:extLst>
            <a:ext uri="{FF2B5EF4-FFF2-40B4-BE49-F238E27FC236}">
              <a16:creationId xmlns:a16="http://schemas.microsoft.com/office/drawing/2014/main" id="{00000000-0008-0000-0200-00001F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0" name="正方形/長方形 799">
          <a:extLst>
            <a:ext uri="{FF2B5EF4-FFF2-40B4-BE49-F238E27FC236}">
              <a16:creationId xmlns:a16="http://schemas.microsoft.com/office/drawing/2014/main" id="{00000000-0008-0000-0200-000020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1" name="テキスト ボックス 800">
          <a:extLst>
            <a:ext uri="{FF2B5EF4-FFF2-40B4-BE49-F238E27FC236}">
              <a16:creationId xmlns:a16="http://schemas.microsoft.com/office/drawing/2014/main" id="{00000000-0008-0000-0200-000021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2" name="直線コネクタ 801">
          <a:extLst>
            <a:ext uri="{FF2B5EF4-FFF2-40B4-BE49-F238E27FC236}">
              <a16:creationId xmlns:a16="http://schemas.microsoft.com/office/drawing/2014/main" id="{00000000-0008-0000-0200-000022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3" name="直線コネクタ 802">
          <a:extLst>
            <a:ext uri="{FF2B5EF4-FFF2-40B4-BE49-F238E27FC236}">
              <a16:creationId xmlns:a16="http://schemas.microsoft.com/office/drawing/2014/main" id="{00000000-0008-0000-0200-00002303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4" name="テキスト ボックス 803">
          <a:extLst>
            <a:ext uri="{FF2B5EF4-FFF2-40B4-BE49-F238E27FC236}">
              <a16:creationId xmlns:a16="http://schemas.microsoft.com/office/drawing/2014/main" id="{00000000-0008-0000-0200-00002403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5" name="直線コネクタ 804">
          <a:extLst>
            <a:ext uri="{FF2B5EF4-FFF2-40B4-BE49-F238E27FC236}">
              <a16:creationId xmlns:a16="http://schemas.microsoft.com/office/drawing/2014/main" id="{00000000-0008-0000-0200-00002503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06" name="テキスト ボックス 805">
          <a:extLst>
            <a:ext uri="{FF2B5EF4-FFF2-40B4-BE49-F238E27FC236}">
              <a16:creationId xmlns:a16="http://schemas.microsoft.com/office/drawing/2014/main" id="{00000000-0008-0000-0200-00002603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07" name="直線コネクタ 806">
          <a:extLst>
            <a:ext uri="{FF2B5EF4-FFF2-40B4-BE49-F238E27FC236}">
              <a16:creationId xmlns:a16="http://schemas.microsoft.com/office/drawing/2014/main" id="{00000000-0008-0000-0200-000027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08" name="テキスト ボックス 807">
          <a:extLst>
            <a:ext uri="{FF2B5EF4-FFF2-40B4-BE49-F238E27FC236}">
              <a16:creationId xmlns:a16="http://schemas.microsoft.com/office/drawing/2014/main" id="{00000000-0008-0000-0200-00002803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09" name="直線コネクタ 808">
          <a:extLst>
            <a:ext uri="{FF2B5EF4-FFF2-40B4-BE49-F238E27FC236}">
              <a16:creationId xmlns:a16="http://schemas.microsoft.com/office/drawing/2014/main" id="{00000000-0008-0000-0200-00002903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0" name="テキスト ボックス 809">
          <a:extLst>
            <a:ext uri="{FF2B5EF4-FFF2-40B4-BE49-F238E27FC236}">
              <a16:creationId xmlns:a16="http://schemas.microsoft.com/office/drawing/2014/main" id="{00000000-0008-0000-0200-00002A03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1" name="直線コネクタ 810">
          <a:extLst>
            <a:ext uri="{FF2B5EF4-FFF2-40B4-BE49-F238E27FC236}">
              <a16:creationId xmlns:a16="http://schemas.microsoft.com/office/drawing/2014/main" id="{00000000-0008-0000-0200-00002B03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2" name="テキスト ボックス 811">
          <a:extLst>
            <a:ext uri="{FF2B5EF4-FFF2-40B4-BE49-F238E27FC236}">
              <a16:creationId xmlns:a16="http://schemas.microsoft.com/office/drawing/2014/main" id="{00000000-0008-0000-0200-00002C03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3" name="直線コネクタ 812">
          <a:extLst>
            <a:ext uri="{FF2B5EF4-FFF2-40B4-BE49-F238E27FC236}">
              <a16:creationId xmlns:a16="http://schemas.microsoft.com/office/drawing/2014/main" id="{00000000-0008-0000-0200-00002D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4" name="テキスト ボックス 813">
          <a:extLst>
            <a:ext uri="{FF2B5EF4-FFF2-40B4-BE49-F238E27FC236}">
              <a16:creationId xmlns:a16="http://schemas.microsoft.com/office/drawing/2014/main" id="{00000000-0008-0000-0200-00002E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5" name="【庁舎】&#10;一人当たり面積グラフ枠">
          <a:extLst>
            <a:ext uri="{FF2B5EF4-FFF2-40B4-BE49-F238E27FC236}">
              <a16:creationId xmlns:a16="http://schemas.microsoft.com/office/drawing/2014/main" id="{00000000-0008-0000-0200-00002F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161925</xdr:rowOff>
    </xdr:from>
    <xdr:to>
      <xdr:col>116</xdr:col>
      <xdr:colOff>62864</xdr:colOff>
      <xdr:row>107</xdr:row>
      <xdr:rowOff>51436</xdr:rowOff>
    </xdr:to>
    <xdr:cxnSp macro="">
      <xdr:nvCxnSpPr>
        <xdr:cNvPr id="816" name="直線コネクタ 815">
          <a:extLst>
            <a:ext uri="{FF2B5EF4-FFF2-40B4-BE49-F238E27FC236}">
              <a16:creationId xmlns:a16="http://schemas.microsoft.com/office/drawing/2014/main" id="{00000000-0008-0000-0200-000030030000}"/>
            </a:ext>
          </a:extLst>
        </xdr:cNvPr>
        <xdr:cNvCxnSpPr/>
      </xdr:nvCxnSpPr>
      <xdr:spPr>
        <a:xfrm flipV="1">
          <a:off x="22160864" y="17135475"/>
          <a:ext cx="0" cy="1261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55263</xdr:rowOff>
    </xdr:from>
    <xdr:ext cx="469744" cy="259045"/>
    <xdr:sp macro="" textlink="">
      <xdr:nvSpPr>
        <xdr:cNvPr id="817" name="【庁舎】&#10;一人当たり面積最小値テキスト">
          <a:extLst>
            <a:ext uri="{FF2B5EF4-FFF2-40B4-BE49-F238E27FC236}">
              <a16:creationId xmlns:a16="http://schemas.microsoft.com/office/drawing/2014/main" id="{00000000-0008-0000-0200-000031030000}"/>
            </a:ext>
          </a:extLst>
        </xdr:cNvPr>
        <xdr:cNvSpPr txBox="1"/>
      </xdr:nvSpPr>
      <xdr:spPr>
        <a:xfrm>
          <a:off x="22199600" y="1840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51436</xdr:rowOff>
    </xdr:from>
    <xdr:to>
      <xdr:col>116</xdr:col>
      <xdr:colOff>152400</xdr:colOff>
      <xdr:row>107</xdr:row>
      <xdr:rowOff>51436</xdr:rowOff>
    </xdr:to>
    <xdr:cxnSp macro="">
      <xdr:nvCxnSpPr>
        <xdr:cNvPr id="818" name="直線コネクタ 817">
          <a:extLst>
            <a:ext uri="{FF2B5EF4-FFF2-40B4-BE49-F238E27FC236}">
              <a16:creationId xmlns:a16="http://schemas.microsoft.com/office/drawing/2014/main" id="{00000000-0008-0000-0200-000032030000}"/>
            </a:ext>
          </a:extLst>
        </xdr:cNvPr>
        <xdr:cNvCxnSpPr/>
      </xdr:nvCxnSpPr>
      <xdr:spPr>
        <a:xfrm>
          <a:off x="22072600" y="18396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108602</xdr:rowOff>
    </xdr:from>
    <xdr:ext cx="469744" cy="259045"/>
    <xdr:sp macro="" textlink="">
      <xdr:nvSpPr>
        <xdr:cNvPr id="819" name="【庁舎】&#10;一人当たり面積最大値テキスト">
          <a:extLst>
            <a:ext uri="{FF2B5EF4-FFF2-40B4-BE49-F238E27FC236}">
              <a16:creationId xmlns:a16="http://schemas.microsoft.com/office/drawing/2014/main" id="{00000000-0008-0000-0200-000033030000}"/>
            </a:ext>
          </a:extLst>
        </xdr:cNvPr>
        <xdr:cNvSpPr txBox="1"/>
      </xdr:nvSpPr>
      <xdr:spPr>
        <a:xfrm>
          <a:off x="22199600" y="16910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161925</xdr:rowOff>
    </xdr:from>
    <xdr:to>
      <xdr:col>116</xdr:col>
      <xdr:colOff>152400</xdr:colOff>
      <xdr:row>99</xdr:row>
      <xdr:rowOff>161925</xdr:rowOff>
    </xdr:to>
    <xdr:cxnSp macro="">
      <xdr:nvCxnSpPr>
        <xdr:cNvPr id="820" name="直線コネクタ 819">
          <a:extLst>
            <a:ext uri="{FF2B5EF4-FFF2-40B4-BE49-F238E27FC236}">
              <a16:creationId xmlns:a16="http://schemas.microsoft.com/office/drawing/2014/main" id="{00000000-0008-0000-0200-000034030000}"/>
            </a:ext>
          </a:extLst>
        </xdr:cNvPr>
        <xdr:cNvCxnSpPr/>
      </xdr:nvCxnSpPr>
      <xdr:spPr>
        <a:xfrm>
          <a:off x="22072600" y="17135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15891</xdr:rowOff>
    </xdr:from>
    <xdr:ext cx="469744" cy="259045"/>
    <xdr:sp macro="" textlink="">
      <xdr:nvSpPr>
        <xdr:cNvPr id="821" name="【庁舎】&#10;一人当たり面積平均値テキスト">
          <a:extLst>
            <a:ext uri="{FF2B5EF4-FFF2-40B4-BE49-F238E27FC236}">
              <a16:creationId xmlns:a16="http://schemas.microsoft.com/office/drawing/2014/main" id="{00000000-0008-0000-0200-000035030000}"/>
            </a:ext>
          </a:extLst>
        </xdr:cNvPr>
        <xdr:cNvSpPr txBox="1"/>
      </xdr:nvSpPr>
      <xdr:spPr>
        <a:xfrm>
          <a:off x="22199600" y="176752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164464</xdr:rowOff>
    </xdr:from>
    <xdr:to>
      <xdr:col>116</xdr:col>
      <xdr:colOff>114300</xdr:colOff>
      <xdr:row>104</xdr:row>
      <xdr:rowOff>94614</xdr:rowOff>
    </xdr:to>
    <xdr:sp macro="" textlink="">
      <xdr:nvSpPr>
        <xdr:cNvPr id="822" name="フローチャート: 判断 821">
          <a:extLst>
            <a:ext uri="{FF2B5EF4-FFF2-40B4-BE49-F238E27FC236}">
              <a16:creationId xmlns:a16="http://schemas.microsoft.com/office/drawing/2014/main" id="{00000000-0008-0000-0200-000036030000}"/>
            </a:ext>
          </a:extLst>
        </xdr:cNvPr>
        <xdr:cNvSpPr/>
      </xdr:nvSpPr>
      <xdr:spPr>
        <a:xfrm>
          <a:off x="22110700" y="1782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103</xdr:row>
      <xdr:rowOff>168275</xdr:rowOff>
    </xdr:from>
    <xdr:to>
      <xdr:col>112</xdr:col>
      <xdr:colOff>38100</xdr:colOff>
      <xdr:row>104</xdr:row>
      <xdr:rowOff>98425</xdr:rowOff>
    </xdr:to>
    <xdr:sp macro="" textlink="">
      <xdr:nvSpPr>
        <xdr:cNvPr id="823" name="フローチャート: 判断 822">
          <a:extLst>
            <a:ext uri="{FF2B5EF4-FFF2-40B4-BE49-F238E27FC236}">
              <a16:creationId xmlns:a16="http://schemas.microsoft.com/office/drawing/2014/main" id="{00000000-0008-0000-0200-000037030000}"/>
            </a:ext>
          </a:extLst>
        </xdr:cNvPr>
        <xdr:cNvSpPr/>
      </xdr:nvSpPr>
      <xdr:spPr>
        <a:xfrm>
          <a:off x="21272500" y="1782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15875</xdr:rowOff>
    </xdr:from>
    <xdr:to>
      <xdr:col>107</xdr:col>
      <xdr:colOff>101600</xdr:colOff>
      <xdr:row>104</xdr:row>
      <xdr:rowOff>117475</xdr:rowOff>
    </xdr:to>
    <xdr:sp macro="" textlink="">
      <xdr:nvSpPr>
        <xdr:cNvPr id="824" name="フローチャート: 判断 823">
          <a:extLst>
            <a:ext uri="{FF2B5EF4-FFF2-40B4-BE49-F238E27FC236}">
              <a16:creationId xmlns:a16="http://schemas.microsoft.com/office/drawing/2014/main" id="{00000000-0008-0000-0200-000038030000}"/>
            </a:ext>
          </a:extLst>
        </xdr:cNvPr>
        <xdr:cNvSpPr/>
      </xdr:nvSpPr>
      <xdr:spPr>
        <a:xfrm>
          <a:off x="20383500" y="1784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36830</xdr:rowOff>
    </xdr:from>
    <xdr:to>
      <xdr:col>102</xdr:col>
      <xdr:colOff>165100</xdr:colOff>
      <xdr:row>104</xdr:row>
      <xdr:rowOff>138430</xdr:rowOff>
    </xdr:to>
    <xdr:sp macro="" textlink="">
      <xdr:nvSpPr>
        <xdr:cNvPr id="825" name="フローチャート: 判断 824">
          <a:extLst>
            <a:ext uri="{FF2B5EF4-FFF2-40B4-BE49-F238E27FC236}">
              <a16:creationId xmlns:a16="http://schemas.microsoft.com/office/drawing/2014/main" id="{00000000-0008-0000-0200-000039030000}"/>
            </a:ext>
          </a:extLst>
        </xdr:cNvPr>
        <xdr:cNvSpPr/>
      </xdr:nvSpPr>
      <xdr:spPr>
        <a:xfrm>
          <a:off x="19494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105411</xdr:rowOff>
    </xdr:from>
    <xdr:to>
      <xdr:col>98</xdr:col>
      <xdr:colOff>38100</xdr:colOff>
      <xdr:row>105</xdr:row>
      <xdr:rowOff>35561</xdr:rowOff>
    </xdr:to>
    <xdr:sp macro="" textlink="">
      <xdr:nvSpPr>
        <xdr:cNvPr id="826" name="フローチャート: 判断 825">
          <a:extLst>
            <a:ext uri="{FF2B5EF4-FFF2-40B4-BE49-F238E27FC236}">
              <a16:creationId xmlns:a16="http://schemas.microsoft.com/office/drawing/2014/main" id="{00000000-0008-0000-0200-00003A030000}"/>
            </a:ext>
          </a:extLst>
        </xdr:cNvPr>
        <xdr:cNvSpPr/>
      </xdr:nvSpPr>
      <xdr:spPr>
        <a:xfrm>
          <a:off x="18605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7" name="テキスト ボックス 826">
          <a:extLst>
            <a:ext uri="{FF2B5EF4-FFF2-40B4-BE49-F238E27FC236}">
              <a16:creationId xmlns:a16="http://schemas.microsoft.com/office/drawing/2014/main" id="{00000000-0008-0000-0200-00003B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8" name="テキスト ボックス 827">
          <a:extLst>
            <a:ext uri="{FF2B5EF4-FFF2-40B4-BE49-F238E27FC236}">
              <a16:creationId xmlns:a16="http://schemas.microsoft.com/office/drawing/2014/main" id="{00000000-0008-0000-0200-00003C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id="{00000000-0008-0000-0200-00003D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00000000-0008-0000-0200-00003E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00000000-0008-0000-0200-00003F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31114</xdr:rowOff>
    </xdr:from>
    <xdr:to>
      <xdr:col>116</xdr:col>
      <xdr:colOff>114300</xdr:colOff>
      <xdr:row>104</xdr:row>
      <xdr:rowOff>132714</xdr:rowOff>
    </xdr:to>
    <xdr:sp macro="" textlink="">
      <xdr:nvSpPr>
        <xdr:cNvPr id="832" name="楕円 831">
          <a:extLst>
            <a:ext uri="{FF2B5EF4-FFF2-40B4-BE49-F238E27FC236}">
              <a16:creationId xmlns:a16="http://schemas.microsoft.com/office/drawing/2014/main" id="{00000000-0008-0000-0200-000040030000}"/>
            </a:ext>
          </a:extLst>
        </xdr:cNvPr>
        <xdr:cNvSpPr/>
      </xdr:nvSpPr>
      <xdr:spPr>
        <a:xfrm>
          <a:off x="22110700" y="17861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9541</xdr:rowOff>
    </xdr:from>
    <xdr:ext cx="469744" cy="259045"/>
    <xdr:sp macro="" textlink="">
      <xdr:nvSpPr>
        <xdr:cNvPr id="833" name="【庁舎】&#10;一人当たり面積該当値テキスト">
          <a:extLst>
            <a:ext uri="{FF2B5EF4-FFF2-40B4-BE49-F238E27FC236}">
              <a16:creationId xmlns:a16="http://schemas.microsoft.com/office/drawing/2014/main" id="{00000000-0008-0000-0200-000041030000}"/>
            </a:ext>
          </a:extLst>
        </xdr:cNvPr>
        <xdr:cNvSpPr txBox="1"/>
      </xdr:nvSpPr>
      <xdr:spPr>
        <a:xfrm>
          <a:off x="22199600" y="17840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38736</xdr:rowOff>
    </xdr:from>
    <xdr:to>
      <xdr:col>112</xdr:col>
      <xdr:colOff>38100</xdr:colOff>
      <xdr:row>104</xdr:row>
      <xdr:rowOff>140336</xdr:rowOff>
    </xdr:to>
    <xdr:sp macro="" textlink="">
      <xdr:nvSpPr>
        <xdr:cNvPr id="834" name="楕円 833">
          <a:extLst>
            <a:ext uri="{FF2B5EF4-FFF2-40B4-BE49-F238E27FC236}">
              <a16:creationId xmlns:a16="http://schemas.microsoft.com/office/drawing/2014/main" id="{00000000-0008-0000-0200-000042030000}"/>
            </a:ext>
          </a:extLst>
        </xdr:cNvPr>
        <xdr:cNvSpPr/>
      </xdr:nvSpPr>
      <xdr:spPr>
        <a:xfrm>
          <a:off x="21272500" y="1786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81914</xdr:rowOff>
    </xdr:from>
    <xdr:to>
      <xdr:col>116</xdr:col>
      <xdr:colOff>63500</xdr:colOff>
      <xdr:row>104</xdr:row>
      <xdr:rowOff>89536</xdr:rowOff>
    </xdr:to>
    <xdr:cxnSp macro="">
      <xdr:nvCxnSpPr>
        <xdr:cNvPr id="835" name="直線コネクタ 834">
          <a:extLst>
            <a:ext uri="{FF2B5EF4-FFF2-40B4-BE49-F238E27FC236}">
              <a16:creationId xmlns:a16="http://schemas.microsoft.com/office/drawing/2014/main" id="{00000000-0008-0000-0200-000043030000}"/>
            </a:ext>
          </a:extLst>
        </xdr:cNvPr>
        <xdr:cNvCxnSpPr/>
      </xdr:nvCxnSpPr>
      <xdr:spPr>
        <a:xfrm flipV="1">
          <a:off x="21323300" y="17912714"/>
          <a:ext cx="8382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34925</xdr:rowOff>
    </xdr:from>
    <xdr:to>
      <xdr:col>107</xdr:col>
      <xdr:colOff>101600</xdr:colOff>
      <xdr:row>104</xdr:row>
      <xdr:rowOff>136525</xdr:rowOff>
    </xdr:to>
    <xdr:sp macro="" textlink="">
      <xdr:nvSpPr>
        <xdr:cNvPr id="836" name="楕円 835">
          <a:extLst>
            <a:ext uri="{FF2B5EF4-FFF2-40B4-BE49-F238E27FC236}">
              <a16:creationId xmlns:a16="http://schemas.microsoft.com/office/drawing/2014/main" id="{00000000-0008-0000-0200-000044030000}"/>
            </a:ext>
          </a:extLst>
        </xdr:cNvPr>
        <xdr:cNvSpPr/>
      </xdr:nvSpPr>
      <xdr:spPr>
        <a:xfrm>
          <a:off x="20383500" y="1786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85725</xdr:rowOff>
    </xdr:from>
    <xdr:to>
      <xdr:col>111</xdr:col>
      <xdr:colOff>177800</xdr:colOff>
      <xdr:row>104</xdr:row>
      <xdr:rowOff>89536</xdr:rowOff>
    </xdr:to>
    <xdr:cxnSp macro="">
      <xdr:nvCxnSpPr>
        <xdr:cNvPr id="837" name="直線コネクタ 836">
          <a:extLst>
            <a:ext uri="{FF2B5EF4-FFF2-40B4-BE49-F238E27FC236}">
              <a16:creationId xmlns:a16="http://schemas.microsoft.com/office/drawing/2014/main" id="{00000000-0008-0000-0200-000045030000}"/>
            </a:ext>
          </a:extLst>
        </xdr:cNvPr>
        <xdr:cNvCxnSpPr/>
      </xdr:nvCxnSpPr>
      <xdr:spPr>
        <a:xfrm>
          <a:off x="20434300" y="17916525"/>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31114</xdr:rowOff>
    </xdr:from>
    <xdr:to>
      <xdr:col>102</xdr:col>
      <xdr:colOff>165100</xdr:colOff>
      <xdr:row>104</xdr:row>
      <xdr:rowOff>132714</xdr:rowOff>
    </xdr:to>
    <xdr:sp macro="" textlink="">
      <xdr:nvSpPr>
        <xdr:cNvPr id="838" name="楕円 837">
          <a:extLst>
            <a:ext uri="{FF2B5EF4-FFF2-40B4-BE49-F238E27FC236}">
              <a16:creationId xmlns:a16="http://schemas.microsoft.com/office/drawing/2014/main" id="{00000000-0008-0000-0200-000046030000}"/>
            </a:ext>
          </a:extLst>
        </xdr:cNvPr>
        <xdr:cNvSpPr/>
      </xdr:nvSpPr>
      <xdr:spPr>
        <a:xfrm>
          <a:off x="19494500" y="17861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81914</xdr:rowOff>
    </xdr:from>
    <xdr:to>
      <xdr:col>107</xdr:col>
      <xdr:colOff>50800</xdr:colOff>
      <xdr:row>104</xdr:row>
      <xdr:rowOff>85725</xdr:rowOff>
    </xdr:to>
    <xdr:cxnSp macro="">
      <xdr:nvCxnSpPr>
        <xdr:cNvPr id="839" name="直線コネクタ 838">
          <a:extLst>
            <a:ext uri="{FF2B5EF4-FFF2-40B4-BE49-F238E27FC236}">
              <a16:creationId xmlns:a16="http://schemas.microsoft.com/office/drawing/2014/main" id="{00000000-0008-0000-0200-000047030000}"/>
            </a:ext>
          </a:extLst>
        </xdr:cNvPr>
        <xdr:cNvCxnSpPr/>
      </xdr:nvCxnSpPr>
      <xdr:spPr>
        <a:xfrm>
          <a:off x="19545300" y="17912714"/>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6350</xdr:rowOff>
    </xdr:from>
    <xdr:to>
      <xdr:col>98</xdr:col>
      <xdr:colOff>38100</xdr:colOff>
      <xdr:row>104</xdr:row>
      <xdr:rowOff>107950</xdr:rowOff>
    </xdr:to>
    <xdr:sp macro="" textlink="">
      <xdr:nvSpPr>
        <xdr:cNvPr id="840" name="楕円 839">
          <a:extLst>
            <a:ext uri="{FF2B5EF4-FFF2-40B4-BE49-F238E27FC236}">
              <a16:creationId xmlns:a16="http://schemas.microsoft.com/office/drawing/2014/main" id="{00000000-0008-0000-0200-000048030000}"/>
            </a:ext>
          </a:extLst>
        </xdr:cNvPr>
        <xdr:cNvSpPr/>
      </xdr:nvSpPr>
      <xdr:spPr>
        <a:xfrm>
          <a:off x="18605500" y="1783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57150</xdr:rowOff>
    </xdr:from>
    <xdr:to>
      <xdr:col>102</xdr:col>
      <xdr:colOff>114300</xdr:colOff>
      <xdr:row>104</xdr:row>
      <xdr:rowOff>81914</xdr:rowOff>
    </xdr:to>
    <xdr:cxnSp macro="">
      <xdr:nvCxnSpPr>
        <xdr:cNvPr id="841" name="直線コネクタ 840">
          <a:extLst>
            <a:ext uri="{FF2B5EF4-FFF2-40B4-BE49-F238E27FC236}">
              <a16:creationId xmlns:a16="http://schemas.microsoft.com/office/drawing/2014/main" id="{00000000-0008-0000-0200-000049030000}"/>
            </a:ext>
          </a:extLst>
        </xdr:cNvPr>
        <xdr:cNvCxnSpPr/>
      </xdr:nvCxnSpPr>
      <xdr:spPr>
        <a:xfrm>
          <a:off x="18656300" y="17887950"/>
          <a:ext cx="8890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102</xdr:row>
      <xdr:rowOff>114952</xdr:rowOff>
    </xdr:from>
    <xdr:ext cx="469744" cy="259045"/>
    <xdr:sp macro="" textlink="">
      <xdr:nvSpPr>
        <xdr:cNvPr id="842" name="n_1aveValue【庁舎】&#10;一人当たり面積">
          <a:extLst>
            <a:ext uri="{FF2B5EF4-FFF2-40B4-BE49-F238E27FC236}">
              <a16:creationId xmlns:a16="http://schemas.microsoft.com/office/drawing/2014/main" id="{00000000-0008-0000-0200-00004A030000}"/>
            </a:ext>
          </a:extLst>
        </xdr:cNvPr>
        <xdr:cNvSpPr txBox="1"/>
      </xdr:nvSpPr>
      <xdr:spPr>
        <a:xfrm>
          <a:off x="21075727" y="17602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134002</xdr:rowOff>
    </xdr:from>
    <xdr:ext cx="469744" cy="259045"/>
    <xdr:sp macro="" textlink="">
      <xdr:nvSpPr>
        <xdr:cNvPr id="843" name="n_2aveValue【庁舎】&#10;一人当たり面積">
          <a:extLst>
            <a:ext uri="{FF2B5EF4-FFF2-40B4-BE49-F238E27FC236}">
              <a16:creationId xmlns:a16="http://schemas.microsoft.com/office/drawing/2014/main" id="{00000000-0008-0000-0200-00004B030000}"/>
            </a:ext>
          </a:extLst>
        </xdr:cNvPr>
        <xdr:cNvSpPr txBox="1"/>
      </xdr:nvSpPr>
      <xdr:spPr>
        <a:xfrm>
          <a:off x="20199427" y="17621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129557</xdr:rowOff>
    </xdr:from>
    <xdr:ext cx="469744" cy="259045"/>
    <xdr:sp macro="" textlink="">
      <xdr:nvSpPr>
        <xdr:cNvPr id="844" name="n_3aveValue【庁舎】&#10;一人当たり面積">
          <a:extLst>
            <a:ext uri="{FF2B5EF4-FFF2-40B4-BE49-F238E27FC236}">
              <a16:creationId xmlns:a16="http://schemas.microsoft.com/office/drawing/2014/main" id="{00000000-0008-0000-0200-00004C030000}"/>
            </a:ext>
          </a:extLst>
        </xdr:cNvPr>
        <xdr:cNvSpPr txBox="1"/>
      </xdr:nvSpPr>
      <xdr:spPr>
        <a:xfrm>
          <a:off x="19310427" y="17960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26688</xdr:rowOff>
    </xdr:from>
    <xdr:ext cx="469744" cy="259045"/>
    <xdr:sp macro="" textlink="">
      <xdr:nvSpPr>
        <xdr:cNvPr id="845" name="n_4aveValue【庁舎】&#10;一人当たり面積">
          <a:extLst>
            <a:ext uri="{FF2B5EF4-FFF2-40B4-BE49-F238E27FC236}">
              <a16:creationId xmlns:a16="http://schemas.microsoft.com/office/drawing/2014/main" id="{00000000-0008-0000-0200-00004D030000}"/>
            </a:ext>
          </a:extLst>
        </xdr:cNvPr>
        <xdr:cNvSpPr txBox="1"/>
      </xdr:nvSpPr>
      <xdr:spPr>
        <a:xfrm>
          <a:off x="18421427" y="18028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131463</xdr:rowOff>
    </xdr:from>
    <xdr:ext cx="469744" cy="259045"/>
    <xdr:sp macro="" textlink="">
      <xdr:nvSpPr>
        <xdr:cNvPr id="846" name="n_1mainValue【庁舎】&#10;一人当たり面積">
          <a:extLst>
            <a:ext uri="{FF2B5EF4-FFF2-40B4-BE49-F238E27FC236}">
              <a16:creationId xmlns:a16="http://schemas.microsoft.com/office/drawing/2014/main" id="{00000000-0008-0000-0200-00004E030000}"/>
            </a:ext>
          </a:extLst>
        </xdr:cNvPr>
        <xdr:cNvSpPr txBox="1"/>
      </xdr:nvSpPr>
      <xdr:spPr>
        <a:xfrm>
          <a:off x="21075727" y="17962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127652</xdr:rowOff>
    </xdr:from>
    <xdr:ext cx="469744" cy="259045"/>
    <xdr:sp macro="" textlink="">
      <xdr:nvSpPr>
        <xdr:cNvPr id="847" name="n_2mainValue【庁舎】&#10;一人当たり面積">
          <a:extLst>
            <a:ext uri="{FF2B5EF4-FFF2-40B4-BE49-F238E27FC236}">
              <a16:creationId xmlns:a16="http://schemas.microsoft.com/office/drawing/2014/main" id="{00000000-0008-0000-0200-00004F030000}"/>
            </a:ext>
          </a:extLst>
        </xdr:cNvPr>
        <xdr:cNvSpPr txBox="1"/>
      </xdr:nvSpPr>
      <xdr:spPr>
        <a:xfrm>
          <a:off x="20199427" y="17958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149241</xdr:rowOff>
    </xdr:from>
    <xdr:ext cx="469744" cy="259045"/>
    <xdr:sp macro="" textlink="">
      <xdr:nvSpPr>
        <xdr:cNvPr id="848" name="n_3mainValue【庁舎】&#10;一人当たり面積">
          <a:extLst>
            <a:ext uri="{FF2B5EF4-FFF2-40B4-BE49-F238E27FC236}">
              <a16:creationId xmlns:a16="http://schemas.microsoft.com/office/drawing/2014/main" id="{00000000-0008-0000-0200-000050030000}"/>
            </a:ext>
          </a:extLst>
        </xdr:cNvPr>
        <xdr:cNvSpPr txBox="1"/>
      </xdr:nvSpPr>
      <xdr:spPr>
        <a:xfrm>
          <a:off x="19310427" y="17637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124477</xdr:rowOff>
    </xdr:from>
    <xdr:ext cx="469744" cy="259045"/>
    <xdr:sp macro="" textlink="">
      <xdr:nvSpPr>
        <xdr:cNvPr id="849" name="n_4mainValue【庁舎】&#10;一人当たり面積">
          <a:extLst>
            <a:ext uri="{FF2B5EF4-FFF2-40B4-BE49-F238E27FC236}">
              <a16:creationId xmlns:a16="http://schemas.microsoft.com/office/drawing/2014/main" id="{00000000-0008-0000-0200-000051030000}"/>
            </a:ext>
          </a:extLst>
        </xdr:cNvPr>
        <xdr:cNvSpPr txBox="1"/>
      </xdr:nvSpPr>
      <xdr:spPr>
        <a:xfrm>
          <a:off x="18421427" y="17612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0" name="正方形/長方形 849">
          <a:extLst>
            <a:ext uri="{FF2B5EF4-FFF2-40B4-BE49-F238E27FC236}">
              <a16:creationId xmlns:a16="http://schemas.microsoft.com/office/drawing/2014/main" id="{00000000-0008-0000-0200-000052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1" name="正方形/長方形 850">
          <a:extLst>
            <a:ext uri="{FF2B5EF4-FFF2-40B4-BE49-F238E27FC236}">
              <a16:creationId xmlns:a16="http://schemas.microsoft.com/office/drawing/2014/main" id="{00000000-0008-0000-0200-000053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2" name="テキスト ボックス 851">
          <a:extLst>
            <a:ext uri="{FF2B5EF4-FFF2-40B4-BE49-F238E27FC236}">
              <a16:creationId xmlns:a16="http://schemas.microsoft.com/office/drawing/2014/main" id="{00000000-0008-0000-0200-000054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一般廃棄物処理施設の有形固定資産減価償却率は</a:t>
          </a:r>
          <a:r>
            <a:rPr kumimoji="1" lang="en-US" altLang="ja-JP" sz="1300">
              <a:latin typeface="ＭＳ Ｐゴシック" panose="020B0600070205080204" pitchFamily="50" charset="-128"/>
              <a:ea typeface="ＭＳ Ｐゴシック" panose="020B0600070205080204" pitchFamily="50" charset="-128"/>
            </a:rPr>
            <a:t>88.7%</a:t>
          </a:r>
          <a:r>
            <a:rPr kumimoji="1" lang="ja-JP" altLang="en-US" sz="1300">
              <a:latin typeface="ＭＳ Ｐゴシック" panose="020B0600070205080204" pitchFamily="50" charset="-128"/>
              <a:ea typeface="ＭＳ Ｐゴシック" panose="020B0600070205080204" pitchFamily="50" charset="-128"/>
            </a:rPr>
            <a:t>と高い数値となっているが、当該施設は一部事務組合の施設であり、施設の老朽化に伴い、施設整備を進めている。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庁舎ついては、建築後</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年以上経過した施設がほとんどであり、有形固定資産減価償却率が全国平均・沖縄県平均を上回っている。個別施設計画などの各種計画に沿った施設更新を行えるよう、財源確保に努めていく。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沖縄県金武町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11,455
11,352
37.84
10,868,646
10,550,680
243,940
3,703,034
3,612,586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年度よりも地方税が減少しており、財政力指数も沖縄県平均、類似団体平均よりも低い水準となっている。引き続き、商工観光や企業誘致などの取り組みによる税収の増加を目指し、財政力を強める。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19957</xdr:rowOff>
    </xdr:from>
    <xdr:to>
      <xdr:col>23</xdr:col>
      <xdr:colOff>133350</xdr:colOff>
      <xdr:row>44</xdr:row>
      <xdr:rowOff>84667</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192157"/>
          <a:ext cx="0" cy="14363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106334</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19957</xdr:rowOff>
    </xdr:from>
    <xdr:to>
      <xdr:col>24</xdr:col>
      <xdr:colOff>12700</xdr:colOff>
      <xdr:row>36</xdr:row>
      <xdr:rowOff>19957</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37798</xdr:rowOff>
    </xdr:from>
    <xdr:to>
      <xdr:col>23</xdr:col>
      <xdr:colOff>133350</xdr:colOff>
      <xdr:row>43</xdr:row>
      <xdr:rowOff>37798</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41014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71560</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101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55033</xdr:rowOff>
    </xdr:from>
    <xdr:to>
      <xdr:col>23</xdr:col>
      <xdr:colOff>184150</xdr:colOff>
      <xdr:row>42</xdr:row>
      <xdr:rowOff>156633</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37798</xdr:rowOff>
    </xdr:from>
    <xdr:to>
      <xdr:col>19</xdr:col>
      <xdr:colOff>133350</xdr:colOff>
      <xdr:row>43</xdr:row>
      <xdr:rowOff>60778</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3225800" y="7410148"/>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43543</xdr:rowOff>
    </xdr:from>
    <xdr:to>
      <xdr:col>19</xdr:col>
      <xdr:colOff>184150</xdr:colOff>
      <xdr:row>42</xdr:row>
      <xdr:rowOff>145143</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155320</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013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60778</xdr:rowOff>
    </xdr:from>
    <xdr:to>
      <xdr:col>15</xdr:col>
      <xdr:colOff>82550</xdr:colOff>
      <xdr:row>43</xdr:row>
      <xdr:rowOff>83759</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2336800" y="7433128"/>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32052</xdr:rowOff>
    </xdr:from>
    <xdr:to>
      <xdr:col>15</xdr:col>
      <xdr:colOff>133350</xdr:colOff>
      <xdr:row>42</xdr:row>
      <xdr:rowOff>133652</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23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143829</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00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83759</xdr:rowOff>
    </xdr:from>
    <xdr:to>
      <xdr:col>11</xdr:col>
      <xdr:colOff>31750</xdr:colOff>
      <xdr:row>43</xdr:row>
      <xdr:rowOff>106741</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flipV="1">
          <a:off x="1447800" y="7456109"/>
          <a:ext cx="8890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43543</xdr:rowOff>
    </xdr:from>
    <xdr:to>
      <xdr:col>11</xdr:col>
      <xdr:colOff>82550</xdr:colOff>
      <xdr:row>42</xdr:row>
      <xdr:rowOff>145143</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155320</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66524</xdr:rowOff>
    </xdr:from>
    <xdr:to>
      <xdr:col>7</xdr:col>
      <xdr:colOff>31750</xdr:colOff>
      <xdr:row>42</xdr:row>
      <xdr:rowOff>168124</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6851</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03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158448</xdr:rowOff>
    </xdr:from>
    <xdr:to>
      <xdr:col>23</xdr:col>
      <xdr:colOff>184150</xdr:colOff>
      <xdr:row>43</xdr:row>
      <xdr:rowOff>88598</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35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130525</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331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158448</xdr:rowOff>
    </xdr:from>
    <xdr:to>
      <xdr:col>19</xdr:col>
      <xdr:colOff>184150</xdr:colOff>
      <xdr:row>43</xdr:row>
      <xdr:rowOff>88598</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35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73375</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445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9978</xdr:rowOff>
    </xdr:from>
    <xdr:to>
      <xdr:col>15</xdr:col>
      <xdr:colOff>133350</xdr:colOff>
      <xdr:row>43</xdr:row>
      <xdr:rowOff>111578</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96355</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32959</xdr:rowOff>
    </xdr:from>
    <xdr:to>
      <xdr:col>11</xdr:col>
      <xdr:colOff>82550</xdr:colOff>
      <xdr:row>43</xdr:row>
      <xdr:rowOff>134559</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40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119336</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49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55941</xdr:rowOff>
    </xdr:from>
    <xdr:to>
      <xdr:col>7</xdr:col>
      <xdr:colOff>31750</xdr:colOff>
      <xdr:row>43</xdr:row>
      <xdr:rowOff>157541</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42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142318</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51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類似団体、沖縄県平均を下回る水準であるが、義務的経費や物件費が年々増加しており、経常収支比率も増加傾向である。義務的経費や物件費の抑制に努める。</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165735</xdr:rowOff>
    </xdr:from>
    <xdr:to>
      <xdr:col>23</xdr:col>
      <xdr:colOff>133350</xdr:colOff>
      <xdr:row>66</xdr:row>
      <xdr:rowOff>30269</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9938385"/>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2346</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318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30269</xdr:rowOff>
    </xdr:from>
    <xdr:to>
      <xdr:col>24</xdr:col>
      <xdr:colOff>12700</xdr:colOff>
      <xdr:row>66</xdr:row>
      <xdr:rowOff>30269</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345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80662</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681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165735</xdr:rowOff>
    </xdr:from>
    <xdr:to>
      <xdr:col>24</xdr:col>
      <xdr:colOff>12700</xdr:colOff>
      <xdr:row>57</xdr:row>
      <xdr:rowOff>165735</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9938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100754</xdr:rowOff>
    </xdr:from>
    <xdr:to>
      <xdr:col>23</xdr:col>
      <xdr:colOff>133350</xdr:colOff>
      <xdr:row>62</xdr:row>
      <xdr:rowOff>120862</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114800" y="10730654"/>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90398</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7202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118321</xdr:rowOff>
    </xdr:from>
    <xdr:to>
      <xdr:col>23</xdr:col>
      <xdr:colOff>184150</xdr:colOff>
      <xdr:row>63</xdr:row>
      <xdr:rowOff>48471</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147531</xdr:rowOff>
    </xdr:from>
    <xdr:to>
      <xdr:col>19</xdr:col>
      <xdr:colOff>133350</xdr:colOff>
      <xdr:row>62</xdr:row>
      <xdr:rowOff>100754</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3225800" y="10605981"/>
          <a:ext cx="889000" cy="124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70062</xdr:rowOff>
    </xdr:from>
    <xdr:to>
      <xdr:col>19</xdr:col>
      <xdr:colOff>184150</xdr:colOff>
      <xdr:row>63</xdr:row>
      <xdr:rowOff>212</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69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156439</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786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147531</xdr:rowOff>
    </xdr:from>
    <xdr:to>
      <xdr:col>15</xdr:col>
      <xdr:colOff>82550</xdr:colOff>
      <xdr:row>62</xdr:row>
      <xdr:rowOff>24342</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2336800" y="10605981"/>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49954</xdr:rowOff>
    </xdr:from>
    <xdr:to>
      <xdr:col>15</xdr:col>
      <xdr:colOff>133350</xdr:colOff>
      <xdr:row>62</xdr:row>
      <xdr:rowOff>151554</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136331</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076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63077</xdr:rowOff>
    </xdr:from>
    <xdr:to>
      <xdr:col>11</xdr:col>
      <xdr:colOff>31750</xdr:colOff>
      <xdr:row>62</xdr:row>
      <xdr:rowOff>24342</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a:off x="1447800" y="10521527"/>
          <a:ext cx="889000" cy="13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13758</xdr:rowOff>
    </xdr:from>
    <xdr:to>
      <xdr:col>11</xdr:col>
      <xdr:colOff>82550</xdr:colOff>
      <xdr:row>62</xdr:row>
      <xdr:rowOff>115358</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064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100135</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0730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132927</xdr:rowOff>
    </xdr:from>
    <xdr:to>
      <xdr:col>7</xdr:col>
      <xdr:colOff>31750</xdr:colOff>
      <xdr:row>62</xdr:row>
      <xdr:rowOff>63077</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059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47854</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67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70062</xdr:rowOff>
    </xdr:from>
    <xdr:to>
      <xdr:col>23</xdr:col>
      <xdr:colOff>184150</xdr:colOff>
      <xdr:row>63</xdr:row>
      <xdr:rowOff>212</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069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86589</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545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49954</xdr:rowOff>
    </xdr:from>
    <xdr:to>
      <xdr:col>19</xdr:col>
      <xdr:colOff>184150</xdr:colOff>
      <xdr:row>62</xdr:row>
      <xdr:rowOff>151554</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067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161731</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04487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96731</xdr:rowOff>
    </xdr:from>
    <xdr:to>
      <xdr:col>15</xdr:col>
      <xdr:colOff>133350</xdr:colOff>
      <xdr:row>62</xdr:row>
      <xdr:rowOff>26881</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0555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37058</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0324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144992</xdr:rowOff>
    </xdr:from>
    <xdr:to>
      <xdr:col>11</xdr:col>
      <xdr:colOff>82550</xdr:colOff>
      <xdr:row>62</xdr:row>
      <xdr:rowOff>75142</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060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85319</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0372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12277</xdr:rowOff>
    </xdr:from>
    <xdr:to>
      <xdr:col>7</xdr:col>
      <xdr:colOff>31750</xdr:colOff>
      <xdr:row>61</xdr:row>
      <xdr:rowOff>113877</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047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124054</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023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[270,544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物件費については、平成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年度決算よりも抑制することができたが、人件費は増加している。人件費についてはラスパイレス指数などを考慮して人件費の適正化を図る。</a:t>
          </a: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a:extLst>
            <a:ext uri="{FF2B5EF4-FFF2-40B4-BE49-F238E27FC236}">
              <a16:creationId xmlns:a16="http://schemas.microsoft.com/office/drawing/2014/main" id="{00000000-0008-0000-0300-0000BE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68089</xdr:rowOff>
    </xdr:from>
    <xdr:to>
      <xdr:col>23</xdr:col>
      <xdr:colOff>133350</xdr:colOff>
      <xdr:row>89</xdr:row>
      <xdr:rowOff>125960</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flipV="1">
          <a:off x="4953000" y="13784089"/>
          <a:ext cx="0" cy="16009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98037</xdr:rowOff>
    </xdr:from>
    <xdr:ext cx="762000" cy="259045"/>
    <xdr:sp macro="" textlink="">
      <xdr:nvSpPr>
        <xdr:cNvPr id="192" name="人件費・物件費等の状況最小値テキスト">
          <a:extLst>
            <a:ext uri="{FF2B5EF4-FFF2-40B4-BE49-F238E27FC236}">
              <a16:creationId xmlns:a16="http://schemas.microsoft.com/office/drawing/2014/main" id="{00000000-0008-0000-0300-0000C0000000}"/>
            </a:ext>
          </a:extLst>
        </xdr:cNvPr>
        <xdr:cNvSpPr txBox="1"/>
      </xdr:nvSpPr>
      <xdr:spPr>
        <a:xfrm>
          <a:off x="5041900" y="15357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493,952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125960</xdr:rowOff>
    </xdr:from>
    <xdr:to>
      <xdr:col>24</xdr:col>
      <xdr:colOff>12700</xdr:colOff>
      <xdr:row>89</xdr:row>
      <xdr:rowOff>125960</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5385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154466</xdr:rowOff>
    </xdr:from>
    <xdr:ext cx="762000" cy="259045"/>
    <xdr:sp macro="" textlink="">
      <xdr:nvSpPr>
        <xdr:cNvPr id="194" name="人件費・物件費等の状況最大値テキスト">
          <a:extLst>
            <a:ext uri="{FF2B5EF4-FFF2-40B4-BE49-F238E27FC236}">
              <a16:creationId xmlns:a16="http://schemas.microsoft.com/office/drawing/2014/main" id="{00000000-0008-0000-0300-0000C2000000}"/>
            </a:ext>
          </a:extLst>
        </xdr:cNvPr>
        <xdr:cNvSpPr txBox="1"/>
      </xdr:nvSpPr>
      <xdr:spPr>
        <a:xfrm>
          <a:off x="5041900" y="1352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68089</xdr:rowOff>
    </xdr:from>
    <xdr:to>
      <xdr:col>24</xdr:col>
      <xdr:colOff>12700</xdr:colOff>
      <xdr:row>80</xdr:row>
      <xdr:rowOff>68089</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3784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76135</xdr:rowOff>
    </xdr:from>
    <xdr:to>
      <xdr:col>23</xdr:col>
      <xdr:colOff>133350</xdr:colOff>
      <xdr:row>84</xdr:row>
      <xdr:rowOff>84737</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114800" y="14477935"/>
          <a:ext cx="838200" cy="8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59205</xdr:rowOff>
    </xdr:from>
    <xdr:ext cx="762000" cy="259045"/>
    <xdr:sp macro="" textlink="">
      <xdr:nvSpPr>
        <xdr:cNvPr id="197" name="人件費・物件費等の状況平均値テキスト">
          <a:extLst>
            <a:ext uri="{FF2B5EF4-FFF2-40B4-BE49-F238E27FC236}">
              <a16:creationId xmlns:a16="http://schemas.microsoft.com/office/drawing/2014/main" id="{00000000-0008-0000-0300-0000C5000000}"/>
            </a:ext>
          </a:extLst>
        </xdr:cNvPr>
        <xdr:cNvSpPr txBox="1"/>
      </xdr:nvSpPr>
      <xdr:spPr>
        <a:xfrm>
          <a:off x="5041900" y="139466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42678</xdr:rowOff>
    </xdr:from>
    <xdr:to>
      <xdr:col>23</xdr:col>
      <xdr:colOff>184150</xdr:colOff>
      <xdr:row>82</xdr:row>
      <xdr:rowOff>144278</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902200" y="14101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49211</xdr:rowOff>
    </xdr:from>
    <xdr:to>
      <xdr:col>19</xdr:col>
      <xdr:colOff>133350</xdr:colOff>
      <xdr:row>84</xdr:row>
      <xdr:rowOff>76135</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3225800" y="14451011"/>
          <a:ext cx="889000" cy="26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9362</xdr:rowOff>
    </xdr:from>
    <xdr:to>
      <xdr:col>19</xdr:col>
      <xdr:colOff>184150</xdr:colOff>
      <xdr:row>82</xdr:row>
      <xdr:rowOff>110962</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064000" y="14068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121139</xdr:rowOff>
    </xdr:from>
    <xdr:ext cx="7366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3733800" y="13837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49211</xdr:rowOff>
    </xdr:from>
    <xdr:to>
      <xdr:col>15</xdr:col>
      <xdr:colOff>82550</xdr:colOff>
      <xdr:row>84</xdr:row>
      <xdr:rowOff>140370</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flipV="1">
          <a:off x="2336800" y="14451011"/>
          <a:ext cx="889000" cy="91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150633</xdr:rowOff>
    </xdr:from>
    <xdr:to>
      <xdr:col>15</xdr:col>
      <xdr:colOff>133350</xdr:colOff>
      <xdr:row>82</xdr:row>
      <xdr:rowOff>80783</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3175000" y="14038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90960</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2844800" y="13806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140370</xdr:rowOff>
    </xdr:from>
    <xdr:to>
      <xdr:col>11</xdr:col>
      <xdr:colOff>31750</xdr:colOff>
      <xdr:row>84</xdr:row>
      <xdr:rowOff>153319</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flipV="1">
          <a:off x="1447800" y="14542170"/>
          <a:ext cx="889000" cy="12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121693</xdr:rowOff>
    </xdr:from>
    <xdr:to>
      <xdr:col>11</xdr:col>
      <xdr:colOff>82550</xdr:colOff>
      <xdr:row>82</xdr:row>
      <xdr:rowOff>51843</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2286000" y="1400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62020</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955800" y="13778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126012</xdr:rowOff>
    </xdr:from>
    <xdr:to>
      <xdr:col>7</xdr:col>
      <xdr:colOff>31750</xdr:colOff>
      <xdr:row>82</xdr:row>
      <xdr:rowOff>56162</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1397000" y="14013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66339</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066800" y="13782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33937</xdr:rowOff>
    </xdr:from>
    <xdr:to>
      <xdr:col>23</xdr:col>
      <xdr:colOff>184150</xdr:colOff>
      <xdr:row>84</xdr:row>
      <xdr:rowOff>135537</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902200" y="14435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6014</xdr:rowOff>
    </xdr:from>
    <xdr:ext cx="762000" cy="259045"/>
    <xdr:sp macro="" textlink="">
      <xdr:nvSpPr>
        <xdr:cNvPr id="216" name="人件費・物件費等の状況該当値テキスト">
          <a:extLst>
            <a:ext uri="{FF2B5EF4-FFF2-40B4-BE49-F238E27FC236}">
              <a16:creationId xmlns:a16="http://schemas.microsoft.com/office/drawing/2014/main" id="{00000000-0008-0000-0300-0000D8000000}"/>
            </a:ext>
          </a:extLst>
        </xdr:cNvPr>
        <xdr:cNvSpPr txBox="1"/>
      </xdr:nvSpPr>
      <xdr:spPr>
        <a:xfrm>
          <a:off x="5041900" y="14407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25335</xdr:rowOff>
    </xdr:from>
    <xdr:to>
      <xdr:col>19</xdr:col>
      <xdr:colOff>184150</xdr:colOff>
      <xdr:row>84</xdr:row>
      <xdr:rowOff>126935</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064000" y="1442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111712</xdr:rowOff>
    </xdr:from>
    <xdr:ext cx="7366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3733800" y="145135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169861</xdr:rowOff>
    </xdr:from>
    <xdr:to>
      <xdr:col>15</xdr:col>
      <xdr:colOff>133350</xdr:colOff>
      <xdr:row>84</xdr:row>
      <xdr:rowOff>100011</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3175000" y="1440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84788</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2844800" y="14486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89570</xdr:rowOff>
    </xdr:from>
    <xdr:to>
      <xdr:col>11</xdr:col>
      <xdr:colOff>82550</xdr:colOff>
      <xdr:row>85</xdr:row>
      <xdr:rowOff>19720</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2286000" y="1449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4497</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955800" y="1457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102519</xdr:rowOff>
    </xdr:from>
    <xdr:to>
      <xdr:col>7</xdr:col>
      <xdr:colOff>31750</xdr:colOff>
      <xdr:row>85</xdr:row>
      <xdr:rowOff>32669</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1397000" y="14504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17446</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066800" y="14590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類似団体、全国町村平均を上回っている。国や県の給与改定等の動向を注視し、適切な給与水準の維持に努める。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74084</xdr:rowOff>
    </xdr:from>
    <xdr:to>
      <xdr:col>81</xdr:col>
      <xdr:colOff>44450</xdr:colOff>
      <xdr:row>90</xdr:row>
      <xdr:rowOff>36286</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7018000" y="13961534"/>
          <a:ext cx="0" cy="15052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6" name="給与水準   （国との比較）最小値テキスト">
          <a:extLst>
            <a:ext uri="{FF2B5EF4-FFF2-40B4-BE49-F238E27FC236}">
              <a16:creationId xmlns:a16="http://schemas.microsoft.com/office/drawing/2014/main" id="{00000000-0008-0000-0300-000000010000}"/>
            </a:ext>
          </a:extLst>
        </xdr:cNvPr>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160461</xdr:rowOff>
    </xdr:from>
    <xdr:ext cx="762000" cy="259045"/>
    <xdr:sp macro="" textlink="">
      <xdr:nvSpPr>
        <xdr:cNvPr id="258" name="給与水準   （国との比較）最大値テキスト">
          <a:extLst>
            <a:ext uri="{FF2B5EF4-FFF2-40B4-BE49-F238E27FC236}">
              <a16:creationId xmlns:a16="http://schemas.microsoft.com/office/drawing/2014/main" id="{00000000-0008-0000-0300-000002010000}"/>
            </a:ext>
          </a:extLst>
        </xdr:cNvPr>
        <xdr:cNvSpPr txBox="1"/>
      </xdr:nvSpPr>
      <xdr:spPr>
        <a:xfrm>
          <a:off x="17106900" y="13705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74084</xdr:rowOff>
    </xdr:from>
    <xdr:to>
      <xdr:col>81</xdr:col>
      <xdr:colOff>133350</xdr:colOff>
      <xdr:row>81</xdr:row>
      <xdr:rowOff>74084</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3961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113091</xdr:rowOff>
    </xdr:from>
    <xdr:to>
      <xdr:col>81</xdr:col>
      <xdr:colOff>44450</xdr:colOff>
      <xdr:row>87</xdr:row>
      <xdr:rowOff>33564</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179800" y="14857791"/>
          <a:ext cx="838200" cy="9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78818</xdr:rowOff>
    </xdr:from>
    <xdr:ext cx="762000" cy="259045"/>
    <xdr:sp macro="" textlink="">
      <xdr:nvSpPr>
        <xdr:cNvPr id="261" name="給与水準   （国との比較）平均値テキスト">
          <a:extLst>
            <a:ext uri="{FF2B5EF4-FFF2-40B4-BE49-F238E27FC236}">
              <a16:creationId xmlns:a16="http://schemas.microsoft.com/office/drawing/2014/main" id="{00000000-0008-0000-0300-000005010000}"/>
            </a:ext>
          </a:extLst>
        </xdr:cNvPr>
        <xdr:cNvSpPr txBox="1"/>
      </xdr:nvSpPr>
      <xdr:spPr>
        <a:xfrm>
          <a:off x="17106900" y="146520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62291</xdr:rowOff>
    </xdr:from>
    <xdr:to>
      <xdr:col>81</xdr:col>
      <xdr:colOff>95250</xdr:colOff>
      <xdr:row>86</xdr:row>
      <xdr:rowOff>163891</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9672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44148</xdr:rowOff>
    </xdr:from>
    <xdr:to>
      <xdr:col>77</xdr:col>
      <xdr:colOff>44450</xdr:colOff>
      <xdr:row>86</xdr:row>
      <xdr:rowOff>113091</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5290800" y="14788848"/>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62291</xdr:rowOff>
    </xdr:from>
    <xdr:to>
      <xdr:col>77</xdr:col>
      <xdr:colOff>95250</xdr:colOff>
      <xdr:row>86</xdr:row>
      <xdr:rowOff>163891</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129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2618</xdr:rowOff>
    </xdr:from>
    <xdr:ext cx="7366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798800" y="145758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44148</xdr:rowOff>
    </xdr:from>
    <xdr:to>
      <xdr:col>72</xdr:col>
      <xdr:colOff>203200</xdr:colOff>
      <xdr:row>86</xdr:row>
      <xdr:rowOff>170543</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4401800" y="14788848"/>
          <a:ext cx="889000" cy="12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137177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909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170543</xdr:rowOff>
    </xdr:from>
    <xdr:to>
      <xdr:col>68</xdr:col>
      <xdr:colOff>152400</xdr:colOff>
      <xdr:row>87</xdr:row>
      <xdr:rowOff>91016</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flipV="1">
          <a:off x="13512800" y="14915243"/>
          <a:ext cx="889000" cy="9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27818</xdr:rowOff>
    </xdr:from>
    <xdr:to>
      <xdr:col>68</xdr:col>
      <xdr:colOff>203200</xdr:colOff>
      <xdr:row>86</xdr:row>
      <xdr:rowOff>129418</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4351000" y="1477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139595</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541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3462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128106</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5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154214</xdr:rowOff>
    </xdr:from>
    <xdr:to>
      <xdr:col>81</xdr:col>
      <xdr:colOff>95250</xdr:colOff>
      <xdr:row>87</xdr:row>
      <xdr:rowOff>84364</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9672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126291</xdr:rowOff>
    </xdr:from>
    <xdr:ext cx="762000" cy="259045"/>
    <xdr:sp macro="" textlink="">
      <xdr:nvSpPr>
        <xdr:cNvPr id="280" name="給与水準   （国との比較）該当値テキスト">
          <a:extLst>
            <a:ext uri="{FF2B5EF4-FFF2-40B4-BE49-F238E27FC236}">
              <a16:creationId xmlns:a16="http://schemas.microsoft.com/office/drawing/2014/main" id="{00000000-0008-0000-0300-000018010000}"/>
            </a:ext>
          </a:extLst>
        </xdr:cNvPr>
        <xdr:cNvSpPr txBox="1"/>
      </xdr:nvSpPr>
      <xdr:spPr>
        <a:xfrm>
          <a:off x="17106900" y="148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62291</xdr:rowOff>
    </xdr:from>
    <xdr:to>
      <xdr:col>77</xdr:col>
      <xdr:colOff>95250</xdr:colOff>
      <xdr:row>86</xdr:row>
      <xdr:rowOff>163891</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129000" y="1480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148668</xdr:rowOff>
    </xdr:from>
    <xdr:ext cx="7366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98800" y="148933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164798</xdr:rowOff>
    </xdr:from>
    <xdr:to>
      <xdr:col>73</xdr:col>
      <xdr:colOff>44450</xdr:colOff>
      <xdr:row>86</xdr:row>
      <xdr:rowOff>94948</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5240000" y="1473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105125</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909800" y="1450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119743</xdr:rowOff>
    </xdr:from>
    <xdr:to>
      <xdr:col>68</xdr:col>
      <xdr:colOff>203200</xdr:colOff>
      <xdr:row>87</xdr:row>
      <xdr:rowOff>49893</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4351000" y="148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34670</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020800" y="1495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40216</xdr:rowOff>
    </xdr:from>
    <xdr:to>
      <xdr:col>64</xdr:col>
      <xdr:colOff>152400</xdr:colOff>
      <xdr:row>87</xdr:row>
      <xdr:rowOff>141816</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34620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126593</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131800" y="1504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基地跡地利用の推進や基地渉外等の業務に対応するための職員配置をしているため、類似団体と比較して多くなっている。今後も適切な定員管理に努める。</a:t>
          </a: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70282</xdr:rowOff>
    </xdr:from>
    <xdr:to>
      <xdr:col>81</xdr:col>
      <xdr:colOff>44450</xdr:colOff>
      <xdr:row>67</xdr:row>
      <xdr:rowOff>2311</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357282"/>
          <a:ext cx="0" cy="11321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145838</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461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2311</xdr:rowOff>
    </xdr:from>
    <xdr:to>
      <xdr:col>81</xdr:col>
      <xdr:colOff>133350</xdr:colOff>
      <xdr:row>67</xdr:row>
      <xdr:rowOff>2311</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48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156659</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10100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70282</xdr:rowOff>
    </xdr:from>
    <xdr:to>
      <xdr:col>81</xdr:col>
      <xdr:colOff>133350</xdr:colOff>
      <xdr:row>60</xdr:row>
      <xdr:rowOff>70282</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357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37694</xdr:rowOff>
    </xdr:from>
    <xdr:to>
      <xdr:col>81</xdr:col>
      <xdr:colOff>44450</xdr:colOff>
      <xdr:row>62</xdr:row>
      <xdr:rowOff>60376</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667594"/>
          <a:ext cx="838200" cy="22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89450</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376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72923</xdr:rowOff>
    </xdr:from>
    <xdr:to>
      <xdr:col>81</xdr:col>
      <xdr:colOff>95250</xdr:colOff>
      <xdr:row>62</xdr:row>
      <xdr:rowOff>3073</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531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35763</xdr:rowOff>
    </xdr:from>
    <xdr:to>
      <xdr:col>77</xdr:col>
      <xdr:colOff>44450</xdr:colOff>
      <xdr:row>62</xdr:row>
      <xdr:rowOff>37694</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665663"/>
          <a:ext cx="889000" cy="1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60858</xdr:rowOff>
    </xdr:from>
    <xdr:to>
      <xdr:col>77</xdr:col>
      <xdr:colOff>95250</xdr:colOff>
      <xdr:row>61</xdr:row>
      <xdr:rowOff>162458</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51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1185</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2881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35763</xdr:rowOff>
    </xdr:from>
    <xdr:to>
      <xdr:col>72</xdr:col>
      <xdr:colOff>203200</xdr:colOff>
      <xdr:row>62</xdr:row>
      <xdr:rowOff>39624</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flipV="1">
          <a:off x="14401800" y="10665663"/>
          <a:ext cx="889000" cy="3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47828</xdr:rowOff>
    </xdr:from>
    <xdr:to>
      <xdr:col>73</xdr:col>
      <xdr:colOff>44450</xdr:colOff>
      <xdr:row>61</xdr:row>
      <xdr:rowOff>149428</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50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159605</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275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39624</xdr:rowOff>
    </xdr:from>
    <xdr:to>
      <xdr:col>68</xdr:col>
      <xdr:colOff>152400</xdr:colOff>
      <xdr:row>62</xdr:row>
      <xdr:rowOff>41554</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flipV="1">
          <a:off x="13512800" y="10669524"/>
          <a:ext cx="889000" cy="1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43967</xdr:rowOff>
    </xdr:from>
    <xdr:to>
      <xdr:col>68</xdr:col>
      <xdr:colOff>203200</xdr:colOff>
      <xdr:row>61</xdr:row>
      <xdr:rowOff>145567</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502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155744</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271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46863</xdr:rowOff>
    </xdr:from>
    <xdr:to>
      <xdr:col>64</xdr:col>
      <xdr:colOff>152400</xdr:colOff>
      <xdr:row>61</xdr:row>
      <xdr:rowOff>148463</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50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158640</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274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9576</xdr:rowOff>
    </xdr:from>
    <xdr:to>
      <xdr:col>81</xdr:col>
      <xdr:colOff>95250</xdr:colOff>
      <xdr:row>62</xdr:row>
      <xdr:rowOff>111176</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63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153103</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611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158344</xdr:rowOff>
    </xdr:from>
    <xdr:to>
      <xdr:col>77</xdr:col>
      <xdr:colOff>95250</xdr:colOff>
      <xdr:row>62</xdr:row>
      <xdr:rowOff>88494</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616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73271</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7031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156413</xdr:rowOff>
    </xdr:from>
    <xdr:to>
      <xdr:col>73</xdr:col>
      <xdr:colOff>44450</xdr:colOff>
      <xdr:row>62</xdr:row>
      <xdr:rowOff>86563</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614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71340</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701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160274</xdr:rowOff>
    </xdr:from>
    <xdr:to>
      <xdr:col>68</xdr:col>
      <xdr:colOff>203200</xdr:colOff>
      <xdr:row>62</xdr:row>
      <xdr:rowOff>90424</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61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75201</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70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162204</xdr:rowOff>
    </xdr:from>
    <xdr:to>
      <xdr:col>64</xdr:col>
      <xdr:colOff>152400</xdr:colOff>
      <xdr:row>62</xdr:row>
      <xdr:rowOff>92354</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620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77131</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707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公債費負担比率は類似団体平均や沖縄県平均を下回っており、良好な状態である。今後も交付税措置のある起債を活用するなど、現在の水準の維持に努める。</a:t>
          </a: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54187</xdr:rowOff>
    </xdr:from>
    <xdr:to>
      <xdr:col>81</xdr:col>
      <xdr:colOff>44450</xdr:colOff>
      <xdr:row>45</xdr:row>
      <xdr:rowOff>138430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397837"/>
          <a:ext cx="0" cy="14558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110507</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82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138430</xdr:rowOff>
    </xdr:from>
    <xdr:to>
      <xdr:col>81</xdr:col>
      <xdr:colOff>133350</xdr:colOff>
      <xdr:row>45</xdr:row>
      <xdr:rowOff>138430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853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140564</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141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54187</xdr:rowOff>
    </xdr:from>
    <xdr:to>
      <xdr:col>81</xdr:col>
      <xdr:colOff>133350</xdr:colOff>
      <xdr:row>37</xdr:row>
      <xdr:rowOff>54187</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397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62654</xdr:rowOff>
    </xdr:from>
    <xdr:to>
      <xdr:col>81</xdr:col>
      <xdr:colOff>44450</xdr:colOff>
      <xdr:row>40</xdr:row>
      <xdr:rowOff>86783</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6179800" y="6920654"/>
          <a:ext cx="8382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110083</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71395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138006</xdr:rowOff>
    </xdr:from>
    <xdr:to>
      <xdr:col>81</xdr:col>
      <xdr:colOff>95250</xdr:colOff>
      <xdr:row>42</xdr:row>
      <xdr:rowOff>68156</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86783</xdr:rowOff>
    </xdr:from>
    <xdr:to>
      <xdr:col>77</xdr:col>
      <xdr:colOff>44450</xdr:colOff>
      <xdr:row>40</xdr:row>
      <xdr:rowOff>118956</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5290800" y="6944783"/>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129963</xdr:rowOff>
    </xdr:from>
    <xdr:to>
      <xdr:col>77</xdr:col>
      <xdr:colOff>95250</xdr:colOff>
      <xdr:row>42</xdr:row>
      <xdr:rowOff>60113</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44890</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7245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118956</xdr:rowOff>
    </xdr:from>
    <xdr:to>
      <xdr:col>72</xdr:col>
      <xdr:colOff>203200</xdr:colOff>
      <xdr:row>40</xdr:row>
      <xdr:rowOff>135044</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4401800" y="6976956"/>
          <a:ext cx="889000" cy="1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138006</xdr:rowOff>
    </xdr:from>
    <xdr:to>
      <xdr:col>73</xdr:col>
      <xdr:colOff>44450</xdr:colOff>
      <xdr:row>42</xdr:row>
      <xdr:rowOff>68156</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52933</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72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62654</xdr:rowOff>
    </xdr:from>
    <xdr:to>
      <xdr:col>68</xdr:col>
      <xdr:colOff>152400</xdr:colOff>
      <xdr:row>40</xdr:row>
      <xdr:rowOff>135044</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3512800" y="6920654"/>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138006</xdr:rowOff>
    </xdr:from>
    <xdr:to>
      <xdr:col>68</xdr:col>
      <xdr:colOff>203200</xdr:colOff>
      <xdr:row>42</xdr:row>
      <xdr:rowOff>68156</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52933</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72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46990</xdr:rowOff>
    </xdr:from>
    <xdr:to>
      <xdr:col>64</xdr:col>
      <xdr:colOff>152400</xdr:colOff>
      <xdr:row>42</xdr:row>
      <xdr:rowOff>148590</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24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133367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733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11854</xdr:rowOff>
    </xdr:from>
    <xdr:to>
      <xdr:col>81</xdr:col>
      <xdr:colOff>95250</xdr:colOff>
      <xdr:row>40</xdr:row>
      <xdr:rowOff>113454</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686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28381</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714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35983</xdr:rowOff>
    </xdr:from>
    <xdr:to>
      <xdr:col>77</xdr:col>
      <xdr:colOff>95250</xdr:colOff>
      <xdr:row>40</xdr:row>
      <xdr:rowOff>137583</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147760</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6662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68156</xdr:rowOff>
    </xdr:from>
    <xdr:to>
      <xdr:col>73</xdr:col>
      <xdr:colOff>44450</xdr:colOff>
      <xdr:row>40</xdr:row>
      <xdr:rowOff>169756</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692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8483</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6695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84244</xdr:rowOff>
    </xdr:from>
    <xdr:to>
      <xdr:col>68</xdr:col>
      <xdr:colOff>203200</xdr:colOff>
      <xdr:row>41</xdr:row>
      <xdr:rowOff>14394</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694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24571</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671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11854</xdr:rowOff>
    </xdr:from>
    <xdr:to>
      <xdr:col>64</xdr:col>
      <xdr:colOff>152400</xdr:colOff>
      <xdr:row>40</xdr:row>
      <xdr:rowOff>113454</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686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123631</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663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地方債の新規発行を臨時財政対策債のみに努めたきたため、将来負担比率は</a:t>
          </a:r>
          <a:r>
            <a:rPr kumimoji="1" lang="en-US" altLang="ja-JP" sz="1300">
              <a:latin typeface="ＭＳ Ｐゴシック" panose="020B0600070205080204" pitchFamily="50" charset="-128"/>
              <a:ea typeface="ＭＳ Ｐゴシック" panose="020B0600070205080204" pitchFamily="50" charset="-128"/>
            </a:rPr>
            <a:t>0</a:t>
          </a:r>
          <a:r>
            <a:rPr kumimoji="1" lang="ja-JP" altLang="en-US" sz="1300">
              <a:latin typeface="ＭＳ Ｐゴシック" panose="020B0600070205080204" pitchFamily="50" charset="-128"/>
              <a:ea typeface="ＭＳ Ｐゴシック" panose="020B0600070205080204" pitchFamily="50" charset="-128"/>
            </a:rPr>
            <a:t>が続いている。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00000000-0008-0000-0300-0000B3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154025</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7018000" y="2451100"/>
          <a:ext cx="0" cy="14748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126102</xdr:rowOff>
    </xdr:from>
    <xdr:ext cx="762000" cy="259045"/>
    <xdr:sp macro="" textlink="">
      <xdr:nvSpPr>
        <xdr:cNvPr id="437" name="将来負担の状況最小値テキスト">
          <a:extLst>
            <a:ext uri="{FF2B5EF4-FFF2-40B4-BE49-F238E27FC236}">
              <a16:creationId xmlns:a16="http://schemas.microsoft.com/office/drawing/2014/main" id="{00000000-0008-0000-0300-0000B5010000}"/>
            </a:ext>
          </a:extLst>
        </xdr:cNvPr>
        <xdr:cNvSpPr txBox="1"/>
      </xdr:nvSpPr>
      <xdr:spPr>
        <a:xfrm>
          <a:off x="17106900" y="3898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154025</xdr:rowOff>
    </xdr:from>
    <xdr:to>
      <xdr:col>81</xdr:col>
      <xdr:colOff>133350</xdr:colOff>
      <xdr:row>22</xdr:row>
      <xdr:rowOff>154025</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3925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9" name="将来負担の状況最大値テキスト">
          <a:extLst>
            <a:ext uri="{FF2B5EF4-FFF2-40B4-BE49-F238E27FC236}">
              <a16:creationId xmlns:a16="http://schemas.microsoft.com/office/drawing/2014/main" id="{00000000-0008-0000-0300-0000B7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1998</xdr:rowOff>
    </xdr:from>
    <xdr:ext cx="762000" cy="259045"/>
    <xdr:sp macro="" textlink="">
      <xdr:nvSpPr>
        <xdr:cNvPr id="441" name="将来負担の状況平均値テキスト">
          <a:extLst>
            <a:ext uri="{FF2B5EF4-FFF2-40B4-BE49-F238E27FC236}">
              <a16:creationId xmlns:a16="http://schemas.microsoft.com/office/drawing/2014/main" id="{00000000-0008-0000-0300-0000B9010000}"/>
            </a:ext>
          </a:extLst>
        </xdr:cNvPr>
        <xdr:cNvSpPr txBox="1"/>
      </xdr:nvSpPr>
      <xdr:spPr>
        <a:xfrm>
          <a:off x="17106900" y="24022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29921</xdr:rowOff>
    </xdr:from>
    <xdr:to>
      <xdr:col>81</xdr:col>
      <xdr:colOff>95250</xdr:colOff>
      <xdr:row>14</xdr:row>
      <xdr:rowOff>131521</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967200" y="243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0</xdr:rowOff>
    </xdr:from>
    <xdr:to>
      <xdr:col>77</xdr:col>
      <xdr:colOff>95250</xdr:colOff>
      <xdr:row>14</xdr:row>
      <xdr:rowOff>101600</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0</xdr:rowOff>
    </xdr:from>
    <xdr:to>
      <xdr:col>73</xdr:col>
      <xdr:colOff>44450</xdr:colOff>
      <xdr:row>14</xdr:row>
      <xdr:rowOff>101600</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0</xdr:rowOff>
    </xdr:from>
    <xdr:to>
      <xdr:col>68</xdr:col>
      <xdr:colOff>203200</xdr:colOff>
      <xdr:row>14</xdr:row>
      <xdr:rowOff>101600</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126441</xdr:rowOff>
    </xdr:from>
    <xdr:to>
      <xdr:col>64</xdr:col>
      <xdr:colOff>152400</xdr:colOff>
      <xdr:row>15</xdr:row>
      <xdr:rowOff>56591</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3462000" y="252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66768</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3131800" y="2295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沖縄県金武町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11,455
11,352
37.84
10,868,646
10,550,680
243,940
3,703,034
3,612,586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上回っている。理由としては基地跡地利用の推進や基地渉外等の業務に対応する職員を配置しているためと考える。職員の定員管理や嘱託職員の配置の見直しなどを行い、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19558</xdr:rowOff>
    </xdr:from>
    <xdr:to>
      <xdr:col>24</xdr:col>
      <xdr:colOff>25400</xdr:colOff>
      <xdr:row>41</xdr:row>
      <xdr:rowOff>152146</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6020308"/>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124223</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153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152146</xdr:rowOff>
    </xdr:from>
    <xdr:to>
      <xdr:col>24</xdr:col>
      <xdr:colOff>114300</xdr:colOff>
      <xdr:row>41</xdr:row>
      <xdr:rowOff>152146</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181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105935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63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19558</xdr:rowOff>
    </xdr:from>
    <xdr:to>
      <xdr:col>24</xdr:col>
      <xdr:colOff>114300</xdr:colOff>
      <xdr:row>35</xdr:row>
      <xdr:rowOff>19558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020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46990</xdr:rowOff>
    </xdr:from>
    <xdr:to>
      <xdr:col>24</xdr:col>
      <xdr:colOff>25400</xdr:colOff>
      <xdr:row>37</xdr:row>
      <xdr:rowOff>69850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3906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3573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75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158496</xdr:rowOff>
    </xdr:from>
    <xdr:to>
      <xdr:col>24</xdr:col>
      <xdr:colOff>76200</xdr:colOff>
      <xdr:row>37</xdr:row>
      <xdr:rowOff>88646</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28702</xdr:rowOff>
    </xdr:from>
    <xdr:to>
      <xdr:col>19</xdr:col>
      <xdr:colOff>187325</xdr:colOff>
      <xdr:row>37</xdr:row>
      <xdr:rowOff>46990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37235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149352</xdr:rowOff>
    </xdr:from>
    <xdr:to>
      <xdr:col>20</xdr:col>
      <xdr:colOff>38100</xdr:colOff>
      <xdr:row>37</xdr:row>
      <xdr:rowOff>79502</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89679</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90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28702</xdr:rowOff>
    </xdr:from>
    <xdr:to>
      <xdr:col>15</xdr:col>
      <xdr:colOff>98425</xdr:colOff>
      <xdr:row>37</xdr:row>
      <xdr:rowOff>74422</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37235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135636</xdr:rowOff>
    </xdr:from>
    <xdr:to>
      <xdr:col>15</xdr:col>
      <xdr:colOff>149225</xdr:colOff>
      <xdr:row>37</xdr:row>
      <xdr:rowOff>65786</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75963</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74422</xdr:rowOff>
    </xdr:from>
    <xdr:to>
      <xdr:col>11</xdr:col>
      <xdr:colOff>9525</xdr:colOff>
      <xdr:row>37</xdr:row>
      <xdr:rowOff>97282</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41807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131064</xdr:rowOff>
    </xdr:from>
    <xdr:to>
      <xdr:col>11</xdr:col>
      <xdr:colOff>60325</xdr:colOff>
      <xdr:row>37</xdr:row>
      <xdr:rowOff>61214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71391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117348</xdr:rowOff>
    </xdr:from>
    <xdr:to>
      <xdr:col>6</xdr:col>
      <xdr:colOff>171450</xdr:colOff>
      <xdr:row>37</xdr:row>
      <xdr:rowOff>47498</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57675</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19050</xdr:rowOff>
    </xdr:from>
    <xdr:to>
      <xdr:col>24</xdr:col>
      <xdr:colOff>76200</xdr:colOff>
      <xdr:row>37</xdr:row>
      <xdr:rowOff>120650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162577</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167640</xdr:rowOff>
    </xdr:from>
    <xdr:to>
      <xdr:col>20</xdr:col>
      <xdr:colOff>38100</xdr:colOff>
      <xdr:row>37</xdr:row>
      <xdr:rowOff>97790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82567</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42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149352</xdr:rowOff>
    </xdr:from>
    <xdr:to>
      <xdr:col>15</xdr:col>
      <xdr:colOff>149225</xdr:colOff>
      <xdr:row>37</xdr:row>
      <xdr:rowOff>79502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64279</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23622</xdr:rowOff>
    </xdr:from>
    <xdr:to>
      <xdr:col>11</xdr:col>
      <xdr:colOff>60325</xdr:colOff>
      <xdr:row>37</xdr:row>
      <xdr:rowOff>125222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109999</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46482</xdr:rowOff>
    </xdr:from>
    <xdr:to>
      <xdr:col>6</xdr:col>
      <xdr:colOff>171450</xdr:colOff>
      <xdr:row>37</xdr:row>
      <xdr:rowOff>148082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132859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物件費の抑制により、平成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年度よりも改善することができたが、類似団体、沖縄県平均よりも高い水準となっている。引き続き、物件費の抑制に努める。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45357</xdr:rowOff>
    </xdr:from>
    <xdr:to>
      <xdr:col>82</xdr:col>
      <xdr:colOff>107950</xdr:colOff>
      <xdr:row>21</xdr:row>
      <xdr:rowOff>124278</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102757"/>
          <a:ext cx="0" cy="1621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96355</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69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124278</xdr:rowOff>
    </xdr:from>
    <xdr:to>
      <xdr:col>82</xdr:col>
      <xdr:colOff>196850</xdr:colOff>
      <xdr:row>21</xdr:row>
      <xdr:rowOff>124278</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2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131734</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846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45357</xdr:rowOff>
    </xdr:from>
    <xdr:to>
      <xdr:col>82</xdr:col>
      <xdr:colOff>196850</xdr:colOff>
      <xdr:row>12</xdr:row>
      <xdr:rowOff>45357</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102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137886</xdr:rowOff>
    </xdr:from>
    <xdr:to>
      <xdr:col>82</xdr:col>
      <xdr:colOff>107950</xdr:colOff>
      <xdr:row>20</xdr:row>
      <xdr:rowOff>23586</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3223986"/>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21970</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5937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5443</xdr:rowOff>
    </xdr:from>
    <xdr:to>
      <xdr:col>82</xdr:col>
      <xdr:colOff>158750</xdr:colOff>
      <xdr:row>16</xdr:row>
      <xdr:rowOff>107043</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129722</xdr:rowOff>
    </xdr:from>
    <xdr:to>
      <xdr:col>78</xdr:col>
      <xdr:colOff>69850</xdr:colOff>
      <xdr:row>20</xdr:row>
      <xdr:rowOff>23586</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3387272"/>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166007</xdr:rowOff>
    </xdr:from>
    <xdr:to>
      <xdr:col>78</xdr:col>
      <xdr:colOff>120650</xdr:colOff>
      <xdr:row>16</xdr:row>
      <xdr:rowOff>96157</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106334</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506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129722</xdr:rowOff>
    </xdr:from>
    <xdr:to>
      <xdr:col>73</xdr:col>
      <xdr:colOff>180975</xdr:colOff>
      <xdr:row>20</xdr:row>
      <xdr:rowOff>165100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3387272"/>
          <a:ext cx="8890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111579</xdr:rowOff>
    </xdr:from>
    <xdr:to>
      <xdr:col>74</xdr:col>
      <xdr:colOff>31750</xdr:colOff>
      <xdr:row>16</xdr:row>
      <xdr:rowOff>41729</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68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51906</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452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20</xdr:row>
      <xdr:rowOff>56243</xdr:rowOff>
    </xdr:from>
    <xdr:to>
      <xdr:col>69</xdr:col>
      <xdr:colOff>92075</xdr:colOff>
      <xdr:row>20</xdr:row>
      <xdr:rowOff>165100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3485243"/>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68036</xdr:rowOff>
    </xdr:from>
    <xdr:to>
      <xdr:col>69</xdr:col>
      <xdr:colOff>142875</xdr:colOff>
      <xdr:row>15</xdr:row>
      <xdr:rowOff>169636</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8363</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40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35379</xdr:rowOff>
    </xdr:from>
    <xdr:to>
      <xdr:col>65</xdr:col>
      <xdr:colOff>53975</xdr:colOff>
      <xdr:row>15</xdr:row>
      <xdr:rowOff>136979</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60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147156</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37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87086</xdr:rowOff>
    </xdr:from>
    <xdr:to>
      <xdr:col>82</xdr:col>
      <xdr:colOff>158750</xdr:colOff>
      <xdr:row>19</xdr:row>
      <xdr:rowOff>17236</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3173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59163</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3145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144236</xdr:rowOff>
    </xdr:from>
    <xdr:to>
      <xdr:col>78</xdr:col>
      <xdr:colOff>120650</xdr:colOff>
      <xdr:row>20</xdr:row>
      <xdr:rowOff>74386</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3401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59163</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34881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78922</xdr:rowOff>
    </xdr:from>
    <xdr:to>
      <xdr:col>74</xdr:col>
      <xdr:colOff>31750</xdr:colOff>
      <xdr:row>20</xdr:row>
      <xdr:rowOff>9072</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333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165299</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342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20</xdr:row>
      <xdr:rowOff>114300</xdr:rowOff>
    </xdr:from>
    <xdr:to>
      <xdr:col>69</xdr:col>
      <xdr:colOff>142875</xdr:colOff>
      <xdr:row>21</xdr:row>
      <xdr:rowOff>44450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354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21</xdr:row>
      <xdr:rowOff>29227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362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20</xdr:row>
      <xdr:rowOff>5443</xdr:rowOff>
    </xdr:from>
    <xdr:to>
      <xdr:col>65</xdr:col>
      <xdr:colOff>53975</xdr:colOff>
      <xdr:row>20</xdr:row>
      <xdr:rowOff>107043</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343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91820</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352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類似団体を下回る水準であるが、扶助費は増加傾向であり、高齢化社会が進むことにより、今後も増加する見込みである。町独自の単独事業は見直しの検討が必要である。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1" name="扶助費グラフ枠">
          <a:extLst>
            <a:ext uri="{FF2B5EF4-FFF2-40B4-BE49-F238E27FC236}">
              <a16:creationId xmlns:a16="http://schemas.microsoft.com/office/drawing/2014/main" id="{00000000-0008-0000-0400-0000B5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63500</xdr:rowOff>
    </xdr:from>
    <xdr:to>
      <xdr:col>24</xdr:col>
      <xdr:colOff>25400</xdr:colOff>
      <xdr:row>61</xdr:row>
      <xdr:rowOff>158750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flipV="1">
          <a:off x="4826000" y="93218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130827</xdr:rowOff>
    </xdr:from>
    <xdr:ext cx="762000" cy="259045"/>
    <xdr:sp macro="" textlink="">
      <xdr:nvSpPr>
        <xdr:cNvPr id="183" name="扶助費最小値テキスト">
          <a:extLst>
            <a:ext uri="{FF2B5EF4-FFF2-40B4-BE49-F238E27FC236}">
              <a16:creationId xmlns:a16="http://schemas.microsoft.com/office/drawing/2014/main" id="{00000000-0008-0000-0400-0000B7000000}"/>
            </a:ext>
          </a:extLst>
        </xdr:cNvPr>
        <xdr:cNvSpPr txBox="1"/>
      </xdr:nvSpPr>
      <xdr:spPr>
        <a:xfrm>
          <a:off x="49149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158750</xdr:rowOff>
    </xdr:from>
    <xdr:to>
      <xdr:col>24</xdr:col>
      <xdr:colOff>114300</xdr:colOff>
      <xdr:row>61</xdr:row>
      <xdr:rowOff>158750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1061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149877</xdr:rowOff>
    </xdr:from>
    <xdr:ext cx="762000" cy="259045"/>
    <xdr:sp macro="" textlink="">
      <xdr:nvSpPr>
        <xdr:cNvPr id="185" name="扶助費最大値テキスト">
          <a:extLst>
            <a:ext uri="{FF2B5EF4-FFF2-40B4-BE49-F238E27FC236}">
              <a16:creationId xmlns:a16="http://schemas.microsoft.com/office/drawing/2014/main" id="{00000000-0008-0000-0400-0000B9000000}"/>
            </a:ext>
          </a:extLst>
        </xdr:cNvPr>
        <xdr:cNvSpPr txBox="1"/>
      </xdr:nvSpPr>
      <xdr:spPr>
        <a:xfrm>
          <a:off x="49149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63500</xdr:rowOff>
    </xdr:from>
    <xdr:to>
      <xdr:col>24</xdr:col>
      <xdr:colOff>114300</xdr:colOff>
      <xdr:row>54</xdr:row>
      <xdr:rowOff>63500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4737100" y="932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57150</xdr:rowOff>
    </xdr:from>
    <xdr:to>
      <xdr:col>24</xdr:col>
      <xdr:colOff>25400</xdr:colOff>
      <xdr:row>57</xdr:row>
      <xdr:rowOff>158750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987800" y="98298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92727</xdr:rowOff>
    </xdr:from>
    <xdr:ext cx="762000" cy="259045"/>
    <xdr:sp macro="" textlink="">
      <xdr:nvSpPr>
        <xdr:cNvPr id="188" name="扶助費平均値テキスト">
          <a:extLst>
            <a:ext uri="{FF2B5EF4-FFF2-40B4-BE49-F238E27FC236}">
              <a16:creationId xmlns:a16="http://schemas.microsoft.com/office/drawing/2014/main" id="{00000000-0008-0000-0400-0000BC000000}"/>
            </a:ext>
          </a:extLst>
        </xdr:cNvPr>
        <xdr:cNvSpPr txBox="1"/>
      </xdr:nvSpPr>
      <xdr:spPr>
        <a:xfrm>
          <a:off x="4914900" y="9865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120650</xdr:rowOff>
    </xdr:from>
    <xdr:to>
      <xdr:col>24</xdr:col>
      <xdr:colOff>76200</xdr:colOff>
      <xdr:row>58</xdr:row>
      <xdr:rowOff>50800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47752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31750</xdr:rowOff>
    </xdr:from>
    <xdr:to>
      <xdr:col>19</xdr:col>
      <xdr:colOff>187325</xdr:colOff>
      <xdr:row>57</xdr:row>
      <xdr:rowOff>57150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098800" y="9804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95250</xdr:rowOff>
    </xdr:from>
    <xdr:to>
      <xdr:col>20</xdr:col>
      <xdr:colOff>38100</xdr:colOff>
      <xdr:row>58</xdr:row>
      <xdr:rowOff>25400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937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10177</xdr:rowOff>
    </xdr:from>
    <xdr:ext cx="7366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3606800" y="995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31750</xdr:rowOff>
    </xdr:from>
    <xdr:to>
      <xdr:col>15</xdr:col>
      <xdr:colOff>98425</xdr:colOff>
      <xdr:row>57</xdr:row>
      <xdr:rowOff>69850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2209800" y="9804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95250</xdr:rowOff>
    </xdr:from>
    <xdr:to>
      <xdr:col>15</xdr:col>
      <xdr:colOff>149225</xdr:colOff>
      <xdr:row>58</xdr:row>
      <xdr:rowOff>25400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048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10177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2717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19050</xdr:rowOff>
    </xdr:from>
    <xdr:to>
      <xdr:col>11</xdr:col>
      <xdr:colOff>9525</xdr:colOff>
      <xdr:row>57</xdr:row>
      <xdr:rowOff>69850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1320800" y="97917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57150</xdr:rowOff>
    </xdr:from>
    <xdr:to>
      <xdr:col>11</xdr:col>
      <xdr:colOff>60325</xdr:colOff>
      <xdr:row>57</xdr:row>
      <xdr:rowOff>158750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2159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143527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1828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165100</xdr:rowOff>
    </xdr:from>
    <xdr:to>
      <xdr:col>6</xdr:col>
      <xdr:colOff>171450</xdr:colOff>
      <xdr:row>57</xdr:row>
      <xdr:rowOff>95250</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1270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80027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939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107950</xdr:rowOff>
    </xdr:from>
    <xdr:to>
      <xdr:col>24</xdr:col>
      <xdr:colOff>76200</xdr:colOff>
      <xdr:row>58</xdr:row>
      <xdr:rowOff>38100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4775200" y="988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124477</xdr:rowOff>
    </xdr:from>
    <xdr:ext cx="762000" cy="259045"/>
    <xdr:sp macro="" textlink="">
      <xdr:nvSpPr>
        <xdr:cNvPr id="207" name="扶助費該当値テキスト">
          <a:extLst>
            <a:ext uri="{FF2B5EF4-FFF2-40B4-BE49-F238E27FC236}">
              <a16:creationId xmlns:a16="http://schemas.microsoft.com/office/drawing/2014/main" id="{00000000-0008-0000-0400-0000CF000000}"/>
            </a:ext>
          </a:extLst>
        </xdr:cNvPr>
        <xdr:cNvSpPr txBox="1"/>
      </xdr:nvSpPr>
      <xdr:spPr>
        <a:xfrm>
          <a:off x="49149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6350</xdr:rowOff>
    </xdr:from>
    <xdr:to>
      <xdr:col>20</xdr:col>
      <xdr:colOff>38100</xdr:colOff>
      <xdr:row>57</xdr:row>
      <xdr:rowOff>107950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9370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118127</xdr:rowOff>
    </xdr:from>
    <xdr:ext cx="7366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3606800" y="9547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152400</xdr:rowOff>
    </xdr:from>
    <xdr:to>
      <xdr:col>15</xdr:col>
      <xdr:colOff>149225</xdr:colOff>
      <xdr:row>57</xdr:row>
      <xdr:rowOff>82550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3048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92727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2717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19050</xdr:rowOff>
    </xdr:from>
    <xdr:to>
      <xdr:col>11</xdr:col>
      <xdr:colOff>60325</xdr:colOff>
      <xdr:row>57</xdr:row>
      <xdr:rowOff>120650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2159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130827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1828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139700</xdr:rowOff>
    </xdr:from>
    <xdr:to>
      <xdr:col>6</xdr:col>
      <xdr:colOff>171450</xdr:colOff>
      <xdr:row>57</xdr:row>
      <xdr:rowOff>69850</xdr:rowOff>
    </xdr:to>
    <xdr:sp macro="" textlink="">
      <xdr:nvSpPr>
        <xdr:cNvPr id="214" name="楕円 213">
          <a:extLst>
            <a:ext uri="{FF2B5EF4-FFF2-40B4-BE49-F238E27FC236}">
              <a16:creationId xmlns:a16="http://schemas.microsoft.com/office/drawing/2014/main" id="{00000000-0008-0000-0400-0000D6000000}"/>
            </a:ext>
          </a:extLst>
        </xdr:cNvPr>
        <xdr:cNvSpPr/>
      </xdr:nvSpPr>
      <xdr:spPr>
        <a:xfrm>
          <a:off x="127000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80027</xdr:rowOff>
    </xdr:from>
    <xdr:ext cx="762000" cy="259045"/>
    <xdr:sp macro="" textlink="">
      <xdr:nvSpPr>
        <xdr:cNvPr id="215" name="テキスト ボックス 214">
          <a:extLst>
            <a:ext uri="{FF2B5EF4-FFF2-40B4-BE49-F238E27FC236}">
              <a16:creationId xmlns:a16="http://schemas.microsoft.com/office/drawing/2014/main" id="{00000000-0008-0000-0400-0000D7000000}"/>
            </a:ext>
          </a:extLst>
        </xdr:cNvPr>
        <xdr:cNvSpPr txBox="1"/>
      </xdr:nvSpPr>
      <xdr:spPr>
        <a:xfrm>
          <a:off x="939800" y="950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類似団体平均や沖縄県平均を下回る水準だが、国保特別会計への繰出金が依然として多い状態である。保険料率の見直しを進め、繰出金の削減に努める。</a:t>
          </a:r>
        </a:p>
      </xdr:txBody>
    </xdr:sp>
    <xdr:clientData/>
  </xdr:twoCellAnchor>
  <xdr:oneCellAnchor>
    <xdr:from>
      <xdr:col>62</xdr:col>
      <xdr:colOff>6350</xdr:colOff>
      <xdr:row>49</xdr:row>
      <xdr:rowOff>107950</xdr:rowOff>
    </xdr:from>
    <xdr:ext cx="298543" cy="225703"/>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7" name="その他グラフ枠">
          <a:extLst>
            <a:ext uri="{FF2B5EF4-FFF2-40B4-BE49-F238E27FC236}">
              <a16:creationId xmlns:a16="http://schemas.microsoft.com/office/drawing/2014/main" id="{00000000-0008-0000-0400-0000ED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115570</xdr:rowOff>
    </xdr:from>
    <xdr:to>
      <xdr:col>82</xdr:col>
      <xdr:colOff>107950</xdr:colOff>
      <xdr:row>61</xdr:row>
      <xdr:rowOff>64135</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flipV="1">
          <a:off x="16510000" y="9373870"/>
          <a:ext cx="0" cy="1148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36212</xdr:rowOff>
    </xdr:from>
    <xdr:ext cx="762000" cy="259045"/>
    <xdr:sp macro="" textlink="">
      <xdr:nvSpPr>
        <xdr:cNvPr id="239" name="その他最小値テキスト">
          <a:extLst>
            <a:ext uri="{FF2B5EF4-FFF2-40B4-BE49-F238E27FC236}">
              <a16:creationId xmlns:a16="http://schemas.microsoft.com/office/drawing/2014/main" id="{00000000-0008-0000-0400-0000EF000000}"/>
            </a:ext>
          </a:extLst>
        </xdr:cNvPr>
        <xdr:cNvSpPr txBox="1"/>
      </xdr:nvSpPr>
      <xdr:spPr>
        <a:xfrm>
          <a:off x="16598900" y="10494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64135</xdr:rowOff>
    </xdr:from>
    <xdr:to>
      <xdr:col>82</xdr:col>
      <xdr:colOff>196850</xdr:colOff>
      <xdr:row>61</xdr:row>
      <xdr:rowOff>64135</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6421100" y="10522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30497</xdr:rowOff>
    </xdr:from>
    <xdr:ext cx="762000" cy="259045"/>
    <xdr:sp macro="" textlink="">
      <xdr:nvSpPr>
        <xdr:cNvPr id="241" name="その他最大値テキスト">
          <a:extLst>
            <a:ext uri="{FF2B5EF4-FFF2-40B4-BE49-F238E27FC236}">
              <a16:creationId xmlns:a16="http://schemas.microsoft.com/office/drawing/2014/main" id="{00000000-0008-0000-0400-0000F1000000}"/>
            </a:ext>
          </a:extLst>
        </xdr:cNvPr>
        <xdr:cNvSpPr txBox="1"/>
      </xdr:nvSpPr>
      <xdr:spPr>
        <a:xfrm>
          <a:off x="16598900" y="9117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115570</xdr:rowOff>
    </xdr:from>
    <xdr:to>
      <xdr:col>82</xdr:col>
      <xdr:colOff>196850</xdr:colOff>
      <xdr:row>54</xdr:row>
      <xdr:rowOff>115570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937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167005</xdr:rowOff>
    </xdr:from>
    <xdr:to>
      <xdr:col>82</xdr:col>
      <xdr:colOff>107950</xdr:colOff>
      <xdr:row>57</xdr:row>
      <xdr:rowOff>35560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flipV="1">
          <a:off x="15671800" y="976820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58</xdr:row>
      <xdr:rowOff>19702</xdr:rowOff>
    </xdr:from>
    <xdr:ext cx="762000" cy="259045"/>
    <xdr:sp macro="" textlink="">
      <xdr:nvSpPr>
        <xdr:cNvPr id="244" name="その他平均値テキスト">
          <a:extLst>
            <a:ext uri="{FF2B5EF4-FFF2-40B4-BE49-F238E27FC236}">
              <a16:creationId xmlns:a16="http://schemas.microsoft.com/office/drawing/2014/main" id="{00000000-0008-0000-0400-0000F4000000}"/>
            </a:ext>
          </a:extLst>
        </xdr:cNvPr>
        <xdr:cNvSpPr txBox="1"/>
      </xdr:nvSpPr>
      <xdr:spPr>
        <a:xfrm>
          <a:off x="16598900" y="99638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47625</xdr:rowOff>
    </xdr:from>
    <xdr:to>
      <xdr:col>82</xdr:col>
      <xdr:colOff>158750</xdr:colOff>
      <xdr:row>58</xdr:row>
      <xdr:rowOff>149225</xdr:rowOff>
    </xdr:to>
    <xdr:sp macro="" textlink="">
      <xdr:nvSpPr>
        <xdr:cNvPr id="245" name="フローチャート: 判断 244">
          <a:extLst>
            <a:ext uri="{FF2B5EF4-FFF2-40B4-BE49-F238E27FC236}">
              <a16:creationId xmlns:a16="http://schemas.microsoft.com/office/drawing/2014/main" id="{00000000-0008-0000-0400-0000F5000000}"/>
            </a:ext>
          </a:extLst>
        </xdr:cNvPr>
        <xdr:cNvSpPr/>
      </xdr:nvSpPr>
      <xdr:spPr>
        <a:xfrm>
          <a:off x="16459200" y="999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132715</xdr:rowOff>
    </xdr:from>
    <xdr:to>
      <xdr:col>78</xdr:col>
      <xdr:colOff>69850</xdr:colOff>
      <xdr:row>57</xdr:row>
      <xdr:rowOff>35560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4782800" y="9562465"/>
          <a:ext cx="889000" cy="24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59055</xdr:rowOff>
    </xdr:from>
    <xdr:to>
      <xdr:col>78</xdr:col>
      <xdr:colOff>120650</xdr:colOff>
      <xdr:row>58</xdr:row>
      <xdr:rowOff>160655</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5621000" y="1000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145432</xdr:rowOff>
    </xdr:from>
    <xdr:ext cx="7366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5290800" y="100895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132715</xdr:rowOff>
    </xdr:from>
    <xdr:to>
      <xdr:col>73</xdr:col>
      <xdr:colOff>180975</xdr:colOff>
      <xdr:row>57</xdr:row>
      <xdr:rowOff>109855</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3893800" y="9562465"/>
          <a:ext cx="889000" cy="3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76200</xdr:rowOff>
    </xdr:from>
    <xdr:to>
      <xdr:col>74</xdr:col>
      <xdr:colOff>31750</xdr:colOff>
      <xdr:row>59</xdr:row>
      <xdr:rowOff>6350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4732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162577</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4401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98425</xdr:rowOff>
    </xdr:from>
    <xdr:to>
      <xdr:col>69</xdr:col>
      <xdr:colOff>92075</xdr:colOff>
      <xdr:row>57</xdr:row>
      <xdr:rowOff>109855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3004800" y="987107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64770</xdr:rowOff>
    </xdr:from>
    <xdr:to>
      <xdr:col>69</xdr:col>
      <xdr:colOff>142875</xdr:colOff>
      <xdr:row>58</xdr:row>
      <xdr:rowOff>166370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3843000" y="1000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151147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3512800" y="10095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47625</xdr:rowOff>
    </xdr:from>
    <xdr:to>
      <xdr:col>65</xdr:col>
      <xdr:colOff>53975</xdr:colOff>
      <xdr:row>58</xdr:row>
      <xdr:rowOff>149225</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2954000" y="999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134002</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2623800" y="1007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116205</xdr:rowOff>
    </xdr:from>
    <xdr:to>
      <xdr:col>82</xdr:col>
      <xdr:colOff>158750</xdr:colOff>
      <xdr:row>57</xdr:row>
      <xdr:rowOff>46355</xdr:rowOff>
    </xdr:to>
    <xdr:sp macro="" textlink="">
      <xdr:nvSpPr>
        <xdr:cNvPr id="262" name="楕円 261">
          <a:extLst>
            <a:ext uri="{FF2B5EF4-FFF2-40B4-BE49-F238E27FC236}">
              <a16:creationId xmlns:a16="http://schemas.microsoft.com/office/drawing/2014/main" id="{00000000-0008-0000-0400-000006010000}"/>
            </a:ext>
          </a:extLst>
        </xdr:cNvPr>
        <xdr:cNvSpPr/>
      </xdr:nvSpPr>
      <xdr:spPr>
        <a:xfrm>
          <a:off x="16459200" y="9717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132732</xdr:rowOff>
    </xdr:from>
    <xdr:ext cx="762000" cy="259045"/>
    <xdr:sp macro="" textlink="">
      <xdr:nvSpPr>
        <xdr:cNvPr id="263" name="その他該当値テキスト">
          <a:extLst>
            <a:ext uri="{FF2B5EF4-FFF2-40B4-BE49-F238E27FC236}">
              <a16:creationId xmlns:a16="http://schemas.microsoft.com/office/drawing/2014/main" id="{00000000-0008-0000-0400-000007010000}"/>
            </a:ext>
          </a:extLst>
        </xdr:cNvPr>
        <xdr:cNvSpPr txBox="1"/>
      </xdr:nvSpPr>
      <xdr:spPr>
        <a:xfrm>
          <a:off x="16598900" y="9562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156210</xdr:rowOff>
    </xdr:from>
    <xdr:to>
      <xdr:col>78</xdr:col>
      <xdr:colOff>120650</xdr:colOff>
      <xdr:row>57</xdr:row>
      <xdr:rowOff>86360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5621000" y="9757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96537</xdr:rowOff>
    </xdr:from>
    <xdr:ext cx="7366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5290800" y="95262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81915</xdr:rowOff>
    </xdr:from>
    <xdr:to>
      <xdr:col>74</xdr:col>
      <xdr:colOff>31750</xdr:colOff>
      <xdr:row>56</xdr:row>
      <xdr:rowOff>12065</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4732000" y="9511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22242</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401800" y="9280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59055</xdr:rowOff>
    </xdr:from>
    <xdr:to>
      <xdr:col>69</xdr:col>
      <xdr:colOff>142875</xdr:colOff>
      <xdr:row>57</xdr:row>
      <xdr:rowOff>160655</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3843000" y="98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170832</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3512800" y="9600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47625</xdr:rowOff>
    </xdr:from>
    <xdr:to>
      <xdr:col>65</xdr:col>
      <xdr:colOff>53975</xdr:colOff>
      <xdr:row>57</xdr:row>
      <xdr:rowOff>149225</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2954000" y="9820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159402</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623800" y="9589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年度以降は保育事業や学校給食無償化に伴い補助費等が増加し、類似団体平均、沖縄県平均を大きく上回っている。</a:t>
          </a:r>
        </a:p>
      </xdr:txBody>
    </xdr:sp>
    <xdr:clientData/>
  </xdr:twoCellAnchor>
  <xdr:oneCellAnchor>
    <xdr:from>
      <xdr:col>62</xdr:col>
      <xdr:colOff>6350</xdr:colOff>
      <xdr:row>29</xdr:row>
      <xdr:rowOff>107950</xdr:rowOff>
    </xdr:from>
    <xdr:ext cx="298543" cy="225703"/>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4" name="直線コネクタ 283">
          <a:extLst>
            <a:ext uri="{FF2B5EF4-FFF2-40B4-BE49-F238E27FC236}">
              <a16:creationId xmlns:a16="http://schemas.microsoft.com/office/drawing/2014/main" id="{00000000-0008-0000-0400-00001C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5" name="補助費等グラフ枠">
          <a:extLst>
            <a:ext uri="{FF2B5EF4-FFF2-40B4-BE49-F238E27FC236}">
              <a16:creationId xmlns:a16="http://schemas.microsoft.com/office/drawing/2014/main" id="{00000000-0008-0000-0400-000027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127000</xdr:rowOff>
    </xdr:from>
    <xdr:to>
      <xdr:col>82</xdr:col>
      <xdr:colOff>107950</xdr:colOff>
      <xdr:row>40</xdr:row>
      <xdr:rowOff>94996</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flipV="1">
          <a:off x="16510000" y="5956300"/>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67073</xdr:rowOff>
    </xdr:from>
    <xdr:ext cx="762000" cy="259045"/>
    <xdr:sp macro="" textlink="">
      <xdr:nvSpPr>
        <xdr:cNvPr id="297" name="補助費等最小値テキスト">
          <a:extLst>
            <a:ext uri="{FF2B5EF4-FFF2-40B4-BE49-F238E27FC236}">
              <a16:creationId xmlns:a16="http://schemas.microsoft.com/office/drawing/2014/main" id="{00000000-0008-0000-0400-000029010000}"/>
            </a:ext>
          </a:extLst>
        </xdr:cNvPr>
        <xdr:cNvSpPr txBox="1"/>
      </xdr:nvSpPr>
      <xdr:spPr>
        <a:xfrm>
          <a:off x="16598900" y="692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94996</xdr:rowOff>
    </xdr:from>
    <xdr:to>
      <xdr:col>82</xdr:col>
      <xdr:colOff>196850</xdr:colOff>
      <xdr:row>40</xdr:row>
      <xdr:rowOff>94996</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6421100" y="6952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41927</xdr:rowOff>
    </xdr:from>
    <xdr:ext cx="762000" cy="259045"/>
    <xdr:sp macro="" textlink="">
      <xdr:nvSpPr>
        <xdr:cNvPr id="299" name="補助費等最大値テキスト">
          <a:extLst>
            <a:ext uri="{FF2B5EF4-FFF2-40B4-BE49-F238E27FC236}">
              <a16:creationId xmlns:a16="http://schemas.microsoft.com/office/drawing/2014/main" id="{00000000-0008-0000-0400-00002B010000}"/>
            </a:ext>
          </a:extLst>
        </xdr:cNvPr>
        <xdr:cNvSpPr txBox="1"/>
      </xdr:nvSpPr>
      <xdr:spPr>
        <a:xfrm>
          <a:off x="165989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127000</xdr:rowOff>
    </xdr:from>
    <xdr:to>
      <xdr:col>82</xdr:col>
      <xdr:colOff>196850</xdr:colOff>
      <xdr:row>34</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595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145288</xdr:rowOff>
    </xdr:from>
    <xdr:to>
      <xdr:col>82</xdr:col>
      <xdr:colOff>107950</xdr:colOff>
      <xdr:row>39</xdr:row>
      <xdr:rowOff>74422</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5671800" y="6660388"/>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72153</xdr:rowOff>
    </xdr:from>
    <xdr:ext cx="762000" cy="259045"/>
    <xdr:sp macro="" textlink="">
      <xdr:nvSpPr>
        <xdr:cNvPr id="302" name="補助費等平均値テキスト">
          <a:extLst>
            <a:ext uri="{FF2B5EF4-FFF2-40B4-BE49-F238E27FC236}">
              <a16:creationId xmlns:a16="http://schemas.microsoft.com/office/drawing/2014/main" id="{00000000-0008-0000-0400-00002E010000}"/>
            </a:ext>
          </a:extLst>
        </xdr:cNvPr>
        <xdr:cNvSpPr txBox="1"/>
      </xdr:nvSpPr>
      <xdr:spPr>
        <a:xfrm>
          <a:off x="16598900" y="62443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55626</xdr:rowOff>
    </xdr:from>
    <xdr:to>
      <xdr:col>82</xdr:col>
      <xdr:colOff>158750</xdr:colOff>
      <xdr:row>37</xdr:row>
      <xdr:rowOff>157226</xdr:rowOff>
    </xdr:to>
    <xdr:sp macro="" textlink="">
      <xdr:nvSpPr>
        <xdr:cNvPr id="303" name="フローチャート: 判断 302">
          <a:extLst>
            <a:ext uri="{FF2B5EF4-FFF2-40B4-BE49-F238E27FC236}">
              <a16:creationId xmlns:a16="http://schemas.microsoft.com/office/drawing/2014/main" id="{00000000-0008-0000-0400-00002F010000}"/>
            </a:ext>
          </a:extLst>
        </xdr:cNvPr>
        <xdr:cNvSpPr/>
      </xdr:nvSpPr>
      <xdr:spPr>
        <a:xfrm>
          <a:off x="16459200" y="6399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145288</xdr:rowOff>
    </xdr:from>
    <xdr:to>
      <xdr:col>78</xdr:col>
      <xdr:colOff>69850</xdr:colOff>
      <xdr:row>39</xdr:row>
      <xdr:rowOff>88138</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4782800" y="6660388"/>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23622</xdr:rowOff>
    </xdr:from>
    <xdr:to>
      <xdr:col>78</xdr:col>
      <xdr:colOff>120650</xdr:colOff>
      <xdr:row>37</xdr:row>
      <xdr:rowOff>125222</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5621000" y="6367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135399</xdr:rowOff>
    </xdr:from>
    <xdr:ext cx="736600" cy="259045"/>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5290800" y="6136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42418</xdr:rowOff>
    </xdr:from>
    <xdr:to>
      <xdr:col>73</xdr:col>
      <xdr:colOff>180975</xdr:colOff>
      <xdr:row>39</xdr:row>
      <xdr:rowOff>88138</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3893800" y="6386068"/>
          <a:ext cx="889000" cy="388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19050</xdr:rowOff>
    </xdr:from>
    <xdr:to>
      <xdr:col>74</xdr:col>
      <xdr:colOff>31750</xdr:colOff>
      <xdr:row>37</xdr:row>
      <xdr:rowOff>120650</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4732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130827</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4401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117856</xdr:rowOff>
    </xdr:from>
    <xdr:to>
      <xdr:col>69</xdr:col>
      <xdr:colOff>92075</xdr:colOff>
      <xdr:row>37</xdr:row>
      <xdr:rowOff>42418</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3004800" y="6290056"/>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14478</xdr:rowOff>
    </xdr:from>
    <xdr:to>
      <xdr:col>69</xdr:col>
      <xdr:colOff>142875</xdr:colOff>
      <xdr:row>37</xdr:row>
      <xdr:rowOff>116078</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3843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100855</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3512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158496</xdr:rowOff>
    </xdr:from>
    <xdr:to>
      <xdr:col>65</xdr:col>
      <xdr:colOff>53975</xdr:colOff>
      <xdr:row>37</xdr:row>
      <xdr:rowOff>88646</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2954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73423</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2623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23622</xdr:rowOff>
    </xdr:from>
    <xdr:to>
      <xdr:col>82</xdr:col>
      <xdr:colOff>158750</xdr:colOff>
      <xdr:row>39</xdr:row>
      <xdr:rowOff>125222</xdr:rowOff>
    </xdr:to>
    <xdr:sp macro="" textlink="">
      <xdr:nvSpPr>
        <xdr:cNvPr id="320" name="楕円 319">
          <a:extLst>
            <a:ext uri="{FF2B5EF4-FFF2-40B4-BE49-F238E27FC236}">
              <a16:creationId xmlns:a16="http://schemas.microsoft.com/office/drawing/2014/main" id="{00000000-0008-0000-0400-000040010000}"/>
            </a:ext>
          </a:extLst>
        </xdr:cNvPr>
        <xdr:cNvSpPr/>
      </xdr:nvSpPr>
      <xdr:spPr>
        <a:xfrm>
          <a:off x="16459200" y="6710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167149</xdr:rowOff>
    </xdr:from>
    <xdr:ext cx="762000" cy="259045"/>
    <xdr:sp macro="" textlink="">
      <xdr:nvSpPr>
        <xdr:cNvPr id="321" name="補助費等該当値テキスト">
          <a:extLst>
            <a:ext uri="{FF2B5EF4-FFF2-40B4-BE49-F238E27FC236}">
              <a16:creationId xmlns:a16="http://schemas.microsoft.com/office/drawing/2014/main" id="{00000000-0008-0000-0400-000041010000}"/>
            </a:ext>
          </a:extLst>
        </xdr:cNvPr>
        <xdr:cNvSpPr txBox="1"/>
      </xdr:nvSpPr>
      <xdr:spPr>
        <a:xfrm>
          <a:off x="16598900" y="668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94488</xdr:rowOff>
    </xdr:from>
    <xdr:to>
      <xdr:col>78</xdr:col>
      <xdr:colOff>120650</xdr:colOff>
      <xdr:row>39</xdr:row>
      <xdr:rowOff>24638</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5621000" y="660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9415</xdr:rowOff>
    </xdr:from>
    <xdr:ext cx="7366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5290800" y="6695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37338</xdr:rowOff>
    </xdr:from>
    <xdr:to>
      <xdr:col>74</xdr:col>
      <xdr:colOff>31750</xdr:colOff>
      <xdr:row>39</xdr:row>
      <xdr:rowOff>138938</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4732000" y="6723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123715</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401800" y="6810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163068</xdr:rowOff>
    </xdr:from>
    <xdr:to>
      <xdr:col>69</xdr:col>
      <xdr:colOff>142875</xdr:colOff>
      <xdr:row>37</xdr:row>
      <xdr:rowOff>93218</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3843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103395</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512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67056</xdr:rowOff>
    </xdr:from>
    <xdr:to>
      <xdr:col>65</xdr:col>
      <xdr:colOff>53975</xdr:colOff>
      <xdr:row>36</xdr:row>
      <xdr:rowOff>168656</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2954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7383</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623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起債の抑制に努めてきたことにより、類似団体、沖縄県平均よりも大きく下回る水準となっている。</a:t>
          </a:r>
        </a:p>
      </xdr:txBody>
    </xdr:sp>
    <xdr:clientData/>
  </xdr:twoCellAnchor>
  <xdr:oneCellAnchor>
    <xdr:from>
      <xdr:col>3</xdr:col>
      <xdr:colOff>123825</xdr:colOff>
      <xdr:row>69</xdr:row>
      <xdr:rowOff>107950</xdr:rowOff>
    </xdr:from>
    <xdr:ext cx="298543" cy="225703"/>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2" name="直線コネクタ 341">
          <a:extLst>
            <a:ext uri="{FF2B5EF4-FFF2-40B4-BE49-F238E27FC236}">
              <a16:creationId xmlns:a16="http://schemas.microsoft.com/office/drawing/2014/main" id="{00000000-0008-0000-0400-000056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3" name="公債費グラフ枠">
          <a:extLst>
            <a:ext uri="{FF2B5EF4-FFF2-40B4-BE49-F238E27FC236}">
              <a16:creationId xmlns:a16="http://schemas.microsoft.com/office/drawing/2014/main" id="{00000000-0008-0000-0400-000061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115570</xdr:rowOff>
    </xdr:from>
    <xdr:to>
      <xdr:col>24</xdr:col>
      <xdr:colOff>25400</xdr:colOff>
      <xdr:row>80</xdr:row>
      <xdr:rowOff>53848</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flipV="1">
          <a:off x="4826000" y="12631420"/>
          <a:ext cx="0"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25925</xdr:rowOff>
    </xdr:from>
    <xdr:ext cx="762000" cy="259045"/>
    <xdr:sp macro="" textlink="">
      <xdr:nvSpPr>
        <xdr:cNvPr id="355" name="公債費最小値テキスト">
          <a:extLst>
            <a:ext uri="{FF2B5EF4-FFF2-40B4-BE49-F238E27FC236}">
              <a16:creationId xmlns:a16="http://schemas.microsoft.com/office/drawing/2014/main" id="{00000000-0008-0000-0400-000063010000}"/>
            </a:ext>
          </a:extLst>
        </xdr:cNvPr>
        <xdr:cNvSpPr txBox="1"/>
      </xdr:nvSpPr>
      <xdr:spPr>
        <a:xfrm>
          <a:off x="4914900" y="1374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53848</xdr:rowOff>
    </xdr:from>
    <xdr:to>
      <xdr:col>24</xdr:col>
      <xdr:colOff>114300</xdr:colOff>
      <xdr:row>80</xdr:row>
      <xdr:rowOff>53848</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4737100" y="13769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30497</xdr:rowOff>
    </xdr:from>
    <xdr:ext cx="762000" cy="259045"/>
    <xdr:sp macro="" textlink="">
      <xdr:nvSpPr>
        <xdr:cNvPr id="357" name="公債費最大値テキスト">
          <a:extLst>
            <a:ext uri="{FF2B5EF4-FFF2-40B4-BE49-F238E27FC236}">
              <a16:creationId xmlns:a16="http://schemas.microsoft.com/office/drawing/2014/main" id="{00000000-0008-0000-0400-000065010000}"/>
            </a:ext>
          </a:extLst>
        </xdr:cNvPr>
        <xdr:cNvSpPr txBox="1"/>
      </xdr:nvSpPr>
      <xdr:spPr>
        <a:xfrm>
          <a:off x="4914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115570</xdr:rowOff>
    </xdr:from>
    <xdr:to>
      <xdr:col>24</xdr:col>
      <xdr:colOff>114300</xdr:colOff>
      <xdr:row>73</xdr:row>
      <xdr:rowOff>115570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4737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56134</xdr:rowOff>
    </xdr:from>
    <xdr:to>
      <xdr:col>24</xdr:col>
      <xdr:colOff>25400</xdr:colOff>
      <xdr:row>75</xdr:row>
      <xdr:rowOff>65278</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3987800" y="1291488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158005</xdr:rowOff>
    </xdr:from>
    <xdr:ext cx="762000" cy="259045"/>
    <xdr:sp macro="" textlink="">
      <xdr:nvSpPr>
        <xdr:cNvPr id="360" name="公債費平均値テキスト">
          <a:extLst>
            <a:ext uri="{FF2B5EF4-FFF2-40B4-BE49-F238E27FC236}">
              <a16:creationId xmlns:a16="http://schemas.microsoft.com/office/drawing/2014/main" id="{00000000-0008-0000-0400-000068010000}"/>
            </a:ext>
          </a:extLst>
        </xdr:cNvPr>
        <xdr:cNvSpPr txBox="1"/>
      </xdr:nvSpPr>
      <xdr:spPr>
        <a:xfrm>
          <a:off x="4914900" y="13188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14478</xdr:rowOff>
    </xdr:from>
    <xdr:to>
      <xdr:col>24</xdr:col>
      <xdr:colOff>76200</xdr:colOff>
      <xdr:row>77</xdr:row>
      <xdr:rowOff>116078</xdr:rowOff>
    </xdr:to>
    <xdr:sp macro="" textlink="">
      <xdr:nvSpPr>
        <xdr:cNvPr id="361" name="フローチャート: 判断 360">
          <a:extLst>
            <a:ext uri="{FF2B5EF4-FFF2-40B4-BE49-F238E27FC236}">
              <a16:creationId xmlns:a16="http://schemas.microsoft.com/office/drawing/2014/main" id="{00000000-0008-0000-0400-000069010000}"/>
            </a:ext>
          </a:extLst>
        </xdr:cNvPr>
        <xdr:cNvSpPr/>
      </xdr:nvSpPr>
      <xdr:spPr>
        <a:xfrm>
          <a:off x="47752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60706</xdr:rowOff>
    </xdr:from>
    <xdr:to>
      <xdr:col>19</xdr:col>
      <xdr:colOff>187325</xdr:colOff>
      <xdr:row>75</xdr:row>
      <xdr:rowOff>65278</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3098800" y="129194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5335</xdr:rowOff>
    </xdr:from>
    <xdr:to>
      <xdr:col>20</xdr:col>
      <xdr:colOff>38100</xdr:colOff>
      <xdr:row>77</xdr:row>
      <xdr:rowOff>106935</xdr:rowOff>
    </xdr:to>
    <xdr:sp macro="" textlink="">
      <xdr:nvSpPr>
        <xdr:cNvPr id="363" name="フローチャート: 判断 362">
          <a:extLst>
            <a:ext uri="{FF2B5EF4-FFF2-40B4-BE49-F238E27FC236}">
              <a16:creationId xmlns:a16="http://schemas.microsoft.com/office/drawing/2014/main" id="{00000000-0008-0000-0400-00006B010000}"/>
            </a:ext>
          </a:extLst>
        </xdr:cNvPr>
        <xdr:cNvSpPr/>
      </xdr:nvSpPr>
      <xdr:spPr>
        <a:xfrm>
          <a:off x="3937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91712</xdr:rowOff>
    </xdr:from>
    <xdr:ext cx="7366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3606800" y="13293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60706</xdr:rowOff>
    </xdr:from>
    <xdr:to>
      <xdr:col>15</xdr:col>
      <xdr:colOff>98425</xdr:colOff>
      <xdr:row>75</xdr:row>
      <xdr:rowOff>101854</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2209800" y="1291945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9906</xdr:rowOff>
    </xdr:from>
    <xdr:to>
      <xdr:col>15</xdr:col>
      <xdr:colOff>149225</xdr:colOff>
      <xdr:row>77</xdr:row>
      <xdr:rowOff>111506</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3048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96283</xdr:rowOff>
    </xdr:from>
    <xdr:ext cx="7620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27178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97282</xdr:rowOff>
    </xdr:from>
    <xdr:to>
      <xdr:col>11</xdr:col>
      <xdr:colOff>9525</xdr:colOff>
      <xdr:row>75</xdr:row>
      <xdr:rowOff>101854</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1320800" y="129560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19050</xdr:rowOff>
    </xdr:from>
    <xdr:to>
      <xdr:col>11</xdr:col>
      <xdr:colOff>60325</xdr:colOff>
      <xdr:row>77</xdr:row>
      <xdr:rowOff>120650</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2159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105427</xdr:rowOff>
    </xdr:from>
    <xdr:ext cx="762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1828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51054</xdr:rowOff>
    </xdr:from>
    <xdr:to>
      <xdr:col>6</xdr:col>
      <xdr:colOff>171450</xdr:colOff>
      <xdr:row>77</xdr:row>
      <xdr:rowOff>152654</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1270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137431</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939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5334</xdr:rowOff>
    </xdr:from>
    <xdr:to>
      <xdr:col>24</xdr:col>
      <xdr:colOff>76200</xdr:colOff>
      <xdr:row>75</xdr:row>
      <xdr:rowOff>106934</xdr:rowOff>
    </xdr:to>
    <xdr:sp macro="" textlink="">
      <xdr:nvSpPr>
        <xdr:cNvPr id="378" name="楕円 377">
          <a:extLst>
            <a:ext uri="{FF2B5EF4-FFF2-40B4-BE49-F238E27FC236}">
              <a16:creationId xmlns:a16="http://schemas.microsoft.com/office/drawing/2014/main" id="{00000000-0008-0000-0400-00007A010000}"/>
            </a:ext>
          </a:extLst>
        </xdr:cNvPr>
        <xdr:cNvSpPr/>
      </xdr:nvSpPr>
      <xdr:spPr>
        <a:xfrm>
          <a:off x="4775200" y="1286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21861</xdr:rowOff>
    </xdr:from>
    <xdr:ext cx="762000" cy="259045"/>
    <xdr:sp macro="" textlink="">
      <xdr:nvSpPr>
        <xdr:cNvPr id="379" name="公債費該当値テキスト">
          <a:extLst>
            <a:ext uri="{FF2B5EF4-FFF2-40B4-BE49-F238E27FC236}">
              <a16:creationId xmlns:a16="http://schemas.microsoft.com/office/drawing/2014/main" id="{00000000-0008-0000-0400-00007B010000}"/>
            </a:ext>
          </a:extLst>
        </xdr:cNvPr>
        <xdr:cNvSpPr txBox="1"/>
      </xdr:nvSpPr>
      <xdr:spPr>
        <a:xfrm>
          <a:off x="4914900" y="12709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14478</xdr:rowOff>
    </xdr:from>
    <xdr:to>
      <xdr:col>20</xdr:col>
      <xdr:colOff>38100</xdr:colOff>
      <xdr:row>75</xdr:row>
      <xdr:rowOff>116078</xdr:rowOff>
    </xdr:to>
    <xdr:sp macro="" textlink="">
      <xdr:nvSpPr>
        <xdr:cNvPr id="380" name="楕円 379">
          <a:extLst>
            <a:ext uri="{FF2B5EF4-FFF2-40B4-BE49-F238E27FC236}">
              <a16:creationId xmlns:a16="http://schemas.microsoft.com/office/drawing/2014/main" id="{00000000-0008-0000-0400-00007C010000}"/>
            </a:ext>
          </a:extLst>
        </xdr:cNvPr>
        <xdr:cNvSpPr/>
      </xdr:nvSpPr>
      <xdr:spPr>
        <a:xfrm>
          <a:off x="3937000" y="1287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126255</xdr:rowOff>
    </xdr:from>
    <xdr:ext cx="7366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606800" y="12642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9906</xdr:rowOff>
    </xdr:from>
    <xdr:to>
      <xdr:col>15</xdr:col>
      <xdr:colOff>149225</xdr:colOff>
      <xdr:row>75</xdr:row>
      <xdr:rowOff>111506</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3048000" y="1286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121683</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717800" y="12637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51054</xdr:rowOff>
    </xdr:from>
    <xdr:to>
      <xdr:col>11</xdr:col>
      <xdr:colOff>60325</xdr:colOff>
      <xdr:row>75</xdr:row>
      <xdr:rowOff>152654</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2159000" y="1290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162831</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828800" y="12678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46482</xdr:rowOff>
    </xdr:from>
    <xdr:to>
      <xdr:col>6</xdr:col>
      <xdr:colOff>171450</xdr:colOff>
      <xdr:row>75</xdr:row>
      <xdr:rowOff>148081</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1270000" y="1290523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158259</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939800" y="12674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補助費や扶助費の増加などで、毎年増加傾向となっている。扶助費については、高齢者人口の増加に伴い今後も増加する見込みのため、人件費や物件費の抑制に努める。</a:t>
          </a:r>
        </a:p>
      </xdr:txBody>
    </xdr:sp>
    <xdr:clientData/>
  </xdr:twoCellAnchor>
  <xdr:oneCellAnchor>
    <xdr:from>
      <xdr:col>62</xdr:col>
      <xdr:colOff>6350</xdr:colOff>
      <xdr:row>69</xdr:row>
      <xdr:rowOff>107950</xdr:rowOff>
    </xdr:from>
    <xdr:ext cx="298543" cy="225703"/>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0" name="直線コネクタ 399">
          <a:extLst>
            <a:ext uri="{FF2B5EF4-FFF2-40B4-BE49-F238E27FC236}">
              <a16:creationId xmlns:a16="http://schemas.microsoft.com/office/drawing/2014/main" id="{00000000-0008-0000-0400-000090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2" name="直線コネクタ 401">
          <a:extLst>
            <a:ext uri="{FF2B5EF4-FFF2-40B4-BE49-F238E27FC236}">
              <a16:creationId xmlns:a16="http://schemas.microsoft.com/office/drawing/2014/main" id="{00000000-0008-0000-0400-000092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2" name="公債費以外グラフ枠">
          <a:extLst>
            <a:ext uri="{FF2B5EF4-FFF2-40B4-BE49-F238E27FC236}">
              <a16:creationId xmlns:a16="http://schemas.microsoft.com/office/drawing/2014/main" id="{00000000-0008-0000-0400-00009C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53848</xdr:rowOff>
    </xdr:from>
    <xdr:to>
      <xdr:col>82</xdr:col>
      <xdr:colOff>107950</xdr:colOff>
      <xdr:row>81</xdr:row>
      <xdr:rowOff>83565</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flipV="1">
          <a:off x="16510000" y="12741148"/>
          <a:ext cx="0" cy="1229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55642</xdr:rowOff>
    </xdr:from>
    <xdr:ext cx="762000" cy="259045"/>
    <xdr:sp macro="" textlink="">
      <xdr:nvSpPr>
        <xdr:cNvPr id="414" name="公債費以外最小値テキスト">
          <a:extLst>
            <a:ext uri="{FF2B5EF4-FFF2-40B4-BE49-F238E27FC236}">
              <a16:creationId xmlns:a16="http://schemas.microsoft.com/office/drawing/2014/main" id="{00000000-0008-0000-0400-00009E010000}"/>
            </a:ext>
          </a:extLst>
        </xdr:cNvPr>
        <xdr:cNvSpPr txBox="1"/>
      </xdr:nvSpPr>
      <xdr:spPr>
        <a:xfrm>
          <a:off x="16598900" y="1394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83565</xdr:rowOff>
    </xdr:from>
    <xdr:to>
      <xdr:col>82</xdr:col>
      <xdr:colOff>196850</xdr:colOff>
      <xdr:row>81</xdr:row>
      <xdr:rowOff>83565</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6421100" y="1397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140225</xdr:rowOff>
    </xdr:from>
    <xdr:ext cx="762000" cy="259045"/>
    <xdr:sp macro="" textlink="">
      <xdr:nvSpPr>
        <xdr:cNvPr id="416" name="公債費以外最大値テキスト">
          <a:extLst>
            <a:ext uri="{FF2B5EF4-FFF2-40B4-BE49-F238E27FC236}">
              <a16:creationId xmlns:a16="http://schemas.microsoft.com/office/drawing/2014/main" id="{00000000-0008-0000-0400-0000A0010000}"/>
            </a:ext>
          </a:extLst>
        </xdr:cNvPr>
        <xdr:cNvSpPr txBox="1"/>
      </xdr:nvSpPr>
      <xdr:spPr>
        <a:xfrm>
          <a:off x="16598900" y="1248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53848</xdr:rowOff>
    </xdr:from>
    <xdr:to>
      <xdr:col>82</xdr:col>
      <xdr:colOff>196850</xdr:colOff>
      <xdr:row>74</xdr:row>
      <xdr:rowOff>53848</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6421100" y="12741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1270</xdr:rowOff>
    </xdr:from>
    <xdr:to>
      <xdr:col>82</xdr:col>
      <xdr:colOff>107950</xdr:colOff>
      <xdr:row>79</xdr:row>
      <xdr:rowOff>33274</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5671800" y="13545820"/>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44721</xdr:rowOff>
    </xdr:from>
    <xdr:ext cx="762000" cy="259045"/>
    <xdr:sp macro="" textlink="">
      <xdr:nvSpPr>
        <xdr:cNvPr id="419" name="公債費以外平均値テキスト">
          <a:extLst>
            <a:ext uri="{FF2B5EF4-FFF2-40B4-BE49-F238E27FC236}">
              <a16:creationId xmlns:a16="http://schemas.microsoft.com/office/drawing/2014/main" id="{00000000-0008-0000-0400-0000A3010000}"/>
            </a:ext>
          </a:extLst>
        </xdr:cNvPr>
        <xdr:cNvSpPr txBox="1"/>
      </xdr:nvSpPr>
      <xdr:spPr>
        <a:xfrm>
          <a:off x="16598900" y="13074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28194</xdr:rowOff>
    </xdr:from>
    <xdr:to>
      <xdr:col>82</xdr:col>
      <xdr:colOff>158750</xdr:colOff>
      <xdr:row>77</xdr:row>
      <xdr:rowOff>129794</xdr:rowOff>
    </xdr:to>
    <xdr:sp macro="" textlink="">
      <xdr:nvSpPr>
        <xdr:cNvPr id="420" name="フローチャート: 判断 419">
          <a:extLst>
            <a:ext uri="{FF2B5EF4-FFF2-40B4-BE49-F238E27FC236}">
              <a16:creationId xmlns:a16="http://schemas.microsoft.com/office/drawing/2014/main" id="{00000000-0008-0000-0400-0000A4010000}"/>
            </a:ext>
          </a:extLst>
        </xdr:cNvPr>
        <xdr:cNvSpPr/>
      </xdr:nvSpPr>
      <xdr:spPr>
        <a:xfrm>
          <a:off x="164592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35561</xdr:rowOff>
    </xdr:from>
    <xdr:to>
      <xdr:col>78</xdr:col>
      <xdr:colOff>69850</xdr:colOff>
      <xdr:row>79</xdr:row>
      <xdr:rowOff>1270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4782800" y="13408661"/>
          <a:ext cx="8890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153924</xdr:rowOff>
    </xdr:from>
    <xdr:to>
      <xdr:col>78</xdr:col>
      <xdr:colOff>120650</xdr:colOff>
      <xdr:row>77</xdr:row>
      <xdr:rowOff>84074</xdr:rowOff>
    </xdr:to>
    <xdr:sp macro="" textlink="">
      <xdr:nvSpPr>
        <xdr:cNvPr id="422" name="フローチャート: 判断 421">
          <a:extLst>
            <a:ext uri="{FF2B5EF4-FFF2-40B4-BE49-F238E27FC236}">
              <a16:creationId xmlns:a16="http://schemas.microsoft.com/office/drawing/2014/main" id="{00000000-0008-0000-0400-0000A6010000}"/>
            </a:ext>
          </a:extLst>
        </xdr:cNvPr>
        <xdr:cNvSpPr/>
      </xdr:nvSpPr>
      <xdr:spPr>
        <a:xfrm>
          <a:off x="15621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94251</xdr:rowOff>
    </xdr:from>
    <xdr:ext cx="7366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5290800" y="12953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35561</xdr:rowOff>
    </xdr:from>
    <xdr:to>
      <xdr:col>73</xdr:col>
      <xdr:colOff>180975</xdr:colOff>
      <xdr:row>78</xdr:row>
      <xdr:rowOff>49276</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3893800" y="13408661"/>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126492</xdr:rowOff>
    </xdr:from>
    <xdr:to>
      <xdr:col>74</xdr:col>
      <xdr:colOff>31750</xdr:colOff>
      <xdr:row>77</xdr:row>
      <xdr:rowOff>56642</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4732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66819</xdr:rowOff>
    </xdr:from>
    <xdr:ext cx="762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4401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74422</xdr:rowOff>
    </xdr:from>
    <xdr:to>
      <xdr:col>69</xdr:col>
      <xdr:colOff>92075</xdr:colOff>
      <xdr:row>78</xdr:row>
      <xdr:rowOff>49276</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3004800" y="13276072"/>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76200</xdr:rowOff>
    </xdr:from>
    <xdr:to>
      <xdr:col>69</xdr:col>
      <xdr:colOff>142875</xdr:colOff>
      <xdr:row>77</xdr:row>
      <xdr:rowOff>6350</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3843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16527</xdr:rowOff>
    </xdr:from>
    <xdr:ext cx="762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3512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156211</xdr:rowOff>
    </xdr:from>
    <xdr:to>
      <xdr:col>65</xdr:col>
      <xdr:colOff>53975</xdr:colOff>
      <xdr:row>76</xdr:row>
      <xdr:rowOff>86361</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2954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96537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2623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153924</xdr:rowOff>
    </xdr:from>
    <xdr:to>
      <xdr:col>82</xdr:col>
      <xdr:colOff>158750</xdr:colOff>
      <xdr:row>79</xdr:row>
      <xdr:rowOff>84074</xdr:rowOff>
    </xdr:to>
    <xdr:sp macro="" textlink="">
      <xdr:nvSpPr>
        <xdr:cNvPr id="437" name="楕円 436">
          <a:extLst>
            <a:ext uri="{FF2B5EF4-FFF2-40B4-BE49-F238E27FC236}">
              <a16:creationId xmlns:a16="http://schemas.microsoft.com/office/drawing/2014/main" id="{00000000-0008-0000-0400-0000B5010000}"/>
            </a:ext>
          </a:extLst>
        </xdr:cNvPr>
        <xdr:cNvSpPr/>
      </xdr:nvSpPr>
      <xdr:spPr>
        <a:xfrm>
          <a:off x="16459200" y="1352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126001</xdr:rowOff>
    </xdr:from>
    <xdr:ext cx="762000" cy="259045"/>
    <xdr:sp macro="" textlink="">
      <xdr:nvSpPr>
        <xdr:cNvPr id="438" name="公債費以外該当値テキスト">
          <a:extLst>
            <a:ext uri="{FF2B5EF4-FFF2-40B4-BE49-F238E27FC236}">
              <a16:creationId xmlns:a16="http://schemas.microsoft.com/office/drawing/2014/main" id="{00000000-0008-0000-0400-0000B6010000}"/>
            </a:ext>
          </a:extLst>
        </xdr:cNvPr>
        <xdr:cNvSpPr txBox="1"/>
      </xdr:nvSpPr>
      <xdr:spPr>
        <a:xfrm>
          <a:off x="16598900" y="1349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121920</xdr:rowOff>
    </xdr:from>
    <xdr:to>
      <xdr:col>78</xdr:col>
      <xdr:colOff>120650</xdr:colOff>
      <xdr:row>79</xdr:row>
      <xdr:rowOff>52070</xdr:rowOff>
    </xdr:to>
    <xdr:sp macro="" textlink="">
      <xdr:nvSpPr>
        <xdr:cNvPr id="439" name="楕円 438">
          <a:extLst>
            <a:ext uri="{FF2B5EF4-FFF2-40B4-BE49-F238E27FC236}">
              <a16:creationId xmlns:a16="http://schemas.microsoft.com/office/drawing/2014/main" id="{00000000-0008-0000-0400-0000B7010000}"/>
            </a:ext>
          </a:extLst>
        </xdr:cNvPr>
        <xdr:cNvSpPr/>
      </xdr:nvSpPr>
      <xdr:spPr>
        <a:xfrm>
          <a:off x="15621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36847</xdr:rowOff>
    </xdr:from>
    <xdr:ext cx="7366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290800" y="13581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156211</xdr:rowOff>
    </xdr:from>
    <xdr:to>
      <xdr:col>74</xdr:col>
      <xdr:colOff>31750</xdr:colOff>
      <xdr:row>78</xdr:row>
      <xdr:rowOff>86361</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4732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71138</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401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169926</xdr:rowOff>
    </xdr:from>
    <xdr:to>
      <xdr:col>69</xdr:col>
      <xdr:colOff>142875</xdr:colOff>
      <xdr:row>78</xdr:row>
      <xdr:rowOff>100076</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38430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84853</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512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23622</xdr:rowOff>
    </xdr:from>
    <xdr:to>
      <xdr:col>65</xdr:col>
      <xdr:colOff>53975</xdr:colOff>
      <xdr:row>77</xdr:row>
      <xdr:rowOff>125222</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29540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109999</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623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沖縄県金武町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77744</xdr:rowOff>
    </xdr:from>
    <xdr:to>
      <xdr:col>29</xdr:col>
      <xdr:colOff>127000</xdr:colOff>
      <xdr:row>19</xdr:row>
      <xdr:rowOff>160079</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011319"/>
          <a:ext cx="0" cy="145393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132156</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37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160079</xdr:rowOff>
    </xdr:from>
    <xdr:to>
      <xdr:col>30</xdr:col>
      <xdr:colOff>25400</xdr:colOff>
      <xdr:row>19</xdr:row>
      <xdr:rowOff>160079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4652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164121</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54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77744</xdr:rowOff>
    </xdr:from>
    <xdr:to>
      <xdr:col>30</xdr:col>
      <xdr:colOff>25400</xdr:colOff>
      <xdr:row>11</xdr:row>
      <xdr:rowOff>77744</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0113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2405</xdr:rowOff>
    </xdr:from>
    <xdr:to>
      <xdr:col>29</xdr:col>
      <xdr:colOff>127000</xdr:colOff>
      <xdr:row>16</xdr:row>
      <xdr:rowOff>62261</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793230"/>
          <a:ext cx="647700" cy="598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16585</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9788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44508</xdr:rowOff>
    </xdr:from>
    <xdr:to>
      <xdr:col>29</xdr:col>
      <xdr:colOff>177800</xdr:colOff>
      <xdr:row>17</xdr:row>
      <xdr:rowOff>146108</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30067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62261</xdr:rowOff>
    </xdr:from>
    <xdr:to>
      <xdr:col>26</xdr:col>
      <xdr:colOff>50800</xdr:colOff>
      <xdr:row>16</xdr:row>
      <xdr:rowOff>75519</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853086"/>
          <a:ext cx="698500" cy="132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67224</xdr:rowOff>
    </xdr:from>
    <xdr:to>
      <xdr:col>26</xdr:col>
      <xdr:colOff>101600</xdr:colOff>
      <xdr:row>17</xdr:row>
      <xdr:rowOff>168824</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30294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153601</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1158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46898</xdr:rowOff>
    </xdr:from>
    <xdr:to>
      <xdr:col>22</xdr:col>
      <xdr:colOff>114300</xdr:colOff>
      <xdr:row>16</xdr:row>
      <xdr:rowOff>75519</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3606800" y="2837723"/>
          <a:ext cx="698500" cy="286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97048</xdr:rowOff>
    </xdr:from>
    <xdr:to>
      <xdr:col>22</xdr:col>
      <xdr:colOff>165100</xdr:colOff>
      <xdr:row>18</xdr:row>
      <xdr:rowOff>27198</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0593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11975</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145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41184</xdr:rowOff>
    </xdr:from>
    <xdr:to>
      <xdr:col>18</xdr:col>
      <xdr:colOff>177800</xdr:colOff>
      <xdr:row>16</xdr:row>
      <xdr:rowOff>46898</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2832009"/>
          <a:ext cx="698500" cy="57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110879</xdr:rowOff>
    </xdr:from>
    <xdr:to>
      <xdr:col>19</xdr:col>
      <xdr:colOff>38100</xdr:colOff>
      <xdr:row>18</xdr:row>
      <xdr:rowOff>41029</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731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25806</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159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98275</xdr:rowOff>
    </xdr:from>
    <xdr:to>
      <xdr:col>15</xdr:col>
      <xdr:colOff>101600</xdr:colOff>
      <xdr:row>18</xdr:row>
      <xdr:rowOff>28425</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605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13202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14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123055</xdr:rowOff>
    </xdr:from>
    <xdr:to>
      <xdr:col>29</xdr:col>
      <xdr:colOff>177800</xdr:colOff>
      <xdr:row>16</xdr:row>
      <xdr:rowOff>53205</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7424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139582</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587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11461</xdr:rowOff>
    </xdr:from>
    <xdr:to>
      <xdr:col>26</xdr:col>
      <xdr:colOff>101600</xdr:colOff>
      <xdr:row>16</xdr:row>
      <xdr:rowOff>113061</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8022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123238</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5711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24719</xdr:rowOff>
    </xdr:from>
    <xdr:to>
      <xdr:col>22</xdr:col>
      <xdr:colOff>165100</xdr:colOff>
      <xdr:row>16</xdr:row>
      <xdr:rowOff>126319</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8155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136496</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5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167548</xdr:rowOff>
    </xdr:from>
    <xdr:to>
      <xdr:col>19</xdr:col>
      <xdr:colOff>38100</xdr:colOff>
      <xdr:row>16</xdr:row>
      <xdr:rowOff>97698</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7869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107875</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555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161834</xdr:rowOff>
    </xdr:from>
    <xdr:to>
      <xdr:col>15</xdr:col>
      <xdr:colOff>101600</xdr:colOff>
      <xdr:row>16</xdr:row>
      <xdr:rowOff>91984</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7812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102161</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550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108464</xdr:rowOff>
    </xdr:from>
    <xdr:to>
      <xdr:col>29</xdr:col>
      <xdr:colOff>127000</xdr:colOff>
      <xdr:row>37</xdr:row>
      <xdr:rowOff>242881</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033014"/>
          <a:ext cx="0" cy="13345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214958</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339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242881</xdr:rowOff>
    </xdr:from>
    <xdr:to>
      <xdr:col>30</xdr:col>
      <xdr:colOff>25400</xdr:colOff>
      <xdr:row>37</xdr:row>
      <xdr:rowOff>242881</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3675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23391</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77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108464</xdr:rowOff>
    </xdr:from>
    <xdr:to>
      <xdr:col>30</xdr:col>
      <xdr:colOff>25400</xdr:colOff>
      <xdr:row>33</xdr:row>
      <xdr:rowOff>108464</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0330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302564</xdr:rowOff>
    </xdr:from>
    <xdr:to>
      <xdr:col>29</xdr:col>
      <xdr:colOff>127000</xdr:colOff>
      <xdr:row>35</xdr:row>
      <xdr:rowOff>334455</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003800" y="6912914"/>
          <a:ext cx="647700" cy="318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279398</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5468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91421</xdr:rowOff>
    </xdr:from>
    <xdr:to>
      <xdr:col>29</xdr:col>
      <xdr:colOff>177800</xdr:colOff>
      <xdr:row>35</xdr:row>
      <xdr:rowOff>193021</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701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334455</xdr:rowOff>
    </xdr:from>
    <xdr:to>
      <xdr:col>26</xdr:col>
      <xdr:colOff>50800</xdr:colOff>
      <xdr:row>35</xdr:row>
      <xdr:rowOff>336359</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4305300" y="6944805"/>
          <a:ext cx="698500" cy="19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110261</xdr:rowOff>
    </xdr:from>
    <xdr:to>
      <xdr:col>26</xdr:col>
      <xdr:colOff>101600</xdr:colOff>
      <xdr:row>35</xdr:row>
      <xdr:rowOff>211861</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720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222038</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4894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268637</xdr:rowOff>
    </xdr:from>
    <xdr:to>
      <xdr:col>22</xdr:col>
      <xdr:colOff>114300</xdr:colOff>
      <xdr:row>35</xdr:row>
      <xdr:rowOff>336359</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3606800" y="6878987"/>
          <a:ext cx="698500" cy="677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103213</xdr:rowOff>
    </xdr:from>
    <xdr:to>
      <xdr:col>22</xdr:col>
      <xdr:colOff>165100</xdr:colOff>
      <xdr:row>35</xdr:row>
      <xdr:rowOff>204813</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7135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214990</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482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268637</xdr:rowOff>
    </xdr:from>
    <xdr:to>
      <xdr:col>18</xdr:col>
      <xdr:colOff>177800</xdr:colOff>
      <xdr:row>35</xdr:row>
      <xdr:rowOff>279343</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2908300" y="6878987"/>
          <a:ext cx="698500" cy="107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107061</xdr:rowOff>
    </xdr:from>
    <xdr:to>
      <xdr:col>19</xdr:col>
      <xdr:colOff>38100</xdr:colOff>
      <xdr:row>35</xdr:row>
      <xdr:rowOff>208661</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7174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218838</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486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82582</xdr:rowOff>
    </xdr:from>
    <xdr:to>
      <xdr:col>15</xdr:col>
      <xdr:colOff>101600</xdr:colOff>
      <xdr:row>35</xdr:row>
      <xdr:rowOff>184182</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6929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194359</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461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251764</xdr:rowOff>
    </xdr:from>
    <xdr:to>
      <xdr:col>29</xdr:col>
      <xdr:colOff>177800</xdr:colOff>
      <xdr:row>36</xdr:row>
      <xdr:rowOff>10464</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8621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223841</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834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283655</xdr:rowOff>
    </xdr:from>
    <xdr:to>
      <xdr:col>26</xdr:col>
      <xdr:colOff>101600</xdr:colOff>
      <xdr:row>36</xdr:row>
      <xdr:rowOff>42355</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8940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27132</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6980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285559</xdr:rowOff>
    </xdr:from>
    <xdr:to>
      <xdr:col>22</xdr:col>
      <xdr:colOff>165100</xdr:colOff>
      <xdr:row>36</xdr:row>
      <xdr:rowOff>44259</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8959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29036</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6982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217837</xdr:rowOff>
    </xdr:from>
    <xdr:to>
      <xdr:col>19</xdr:col>
      <xdr:colOff>38100</xdr:colOff>
      <xdr:row>35</xdr:row>
      <xdr:rowOff>319437</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8281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304214</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6914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228543</xdr:rowOff>
    </xdr:from>
    <xdr:to>
      <xdr:col>15</xdr:col>
      <xdr:colOff>101600</xdr:colOff>
      <xdr:row>35</xdr:row>
      <xdr:rowOff>330143</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8388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314920</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6925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沖縄県金武町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11,455
11,352
37.84
10,868,646
10,550,680
243,940
3,703,034
3,612,586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86093</xdr:rowOff>
    </xdr:from>
    <xdr:to>
      <xdr:col>24</xdr:col>
      <xdr:colOff>62865</xdr:colOff>
      <xdr:row>39</xdr:row>
      <xdr:rowOff>64201</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29593"/>
          <a:ext cx="1270" cy="15211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68028</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54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64201</xdr:rowOff>
    </xdr:from>
    <xdr:to>
      <xdr:col>24</xdr:col>
      <xdr:colOff>152400</xdr:colOff>
      <xdr:row>39</xdr:row>
      <xdr:rowOff>64201</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50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32770</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04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86093</xdr:rowOff>
    </xdr:from>
    <xdr:to>
      <xdr:col>24</xdr:col>
      <xdr:colOff>152400</xdr:colOff>
      <xdr:row>30</xdr:row>
      <xdr:rowOff>86093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29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133711</xdr:rowOff>
    </xdr:from>
    <xdr:to>
      <xdr:col>24</xdr:col>
      <xdr:colOff>63500</xdr:colOff>
      <xdr:row>36</xdr:row>
      <xdr:rowOff>6693</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134461"/>
          <a:ext cx="838200" cy="4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164101</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3363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14224</xdr:rowOff>
    </xdr:from>
    <xdr:to>
      <xdr:col>24</xdr:col>
      <xdr:colOff>114300</xdr:colOff>
      <xdr:row>37</xdr:row>
      <xdr:rowOff>115824</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357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6693</xdr:rowOff>
    </xdr:from>
    <xdr:to>
      <xdr:col>19</xdr:col>
      <xdr:colOff>177800</xdr:colOff>
      <xdr:row>36</xdr:row>
      <xdr:rowOff>21285</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178893"/>
          <a:ext cx="889000" cy="1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32093</xdr:rowOff>
    </xdr:from>
    <xdr:to>
      <xdr:col>20</xdr:col>
      <xdr:colOff>38100</xdr:colOff>
      <xdr:row>37</xdr:row>
      <xdr:rowOff>133693</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37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124820</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468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168961</xdr:rowOff>
    </xdr:from>
    <xdr:to>
      <xdr:col>15</xdr:col>
      <xdr:colOff>50800</xdr:colOff>
      <xdr:row>36</xdr:row>
      <xdr:rowOff>21285</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169711"/>
          <a:ext cx="889000" cy="23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54061</xdr:rowOff>
    </xdr:from>
    <xdr:to>
      <xdr:col>15</xdr:col>
      <xdr:colOff>101600</xdr:colOff>
      <xdr:row>37</xdr:row>
      <xdr:rowOff>155661</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9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146788</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490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157736</xdr:rowOff>
    </xdr:from>
    <xdr:to>
      <xdr:col>10</xdr:col>
      <xdr:colOff>114300</xdr:colOff>
      <xdr:row>35</xdr:row>
      <xdr:rowOff>168961</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158486"/>
          <a:ext cx="889000" cy="11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64615</xdr:rowOff>
    </xdr:from>
    <xdr:to>
      <xdr:col>10</xdr:col>
      <xdr:colOff>165100</xdr:colOff>
      <xdr:row>37</xdr:row>
      <xdr:rowOff>166215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40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157342</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50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42281</xdr:rowOff>
    </xdr:from>
    <xdr:to>
      <xdr:col>6</xdr:col>
      <xdr:colOff>38100</xdr:colOff>
      <xdr:row>37</xdr:row>
      <xdr:rowOff>143881</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8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135008</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478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82911</xdr:rowOff>
    </xdr:from>
    <xdr:to>
      <xdr:col>24</xdr:col>
      <xdr:colOff>114300</xdr:colOff>
      <xdr:row>36</xdr:row>
      <xdr:rowOff>13061</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083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105788</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935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127343</xdr:rowOff>
    </xdr:from>
    <xdr:to>
      <xdr:col>20</xdr:col>
      <xdr:colOff>38100</xdr:colOff>
      <xdr:row>36</xdr:row>
      <xdr:rowOff>57493</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128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74020</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903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141935</xdr:rowOff>
    </xdr:from>
    <xdr:to>
      <xdr:col>15</xdr:col>
      <xdr:colOff>101600</xdr:colOff>
      <xdr:row>36</xdr:row>
      <xdr:rowOff>72085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14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88612</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917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118161</xdr:rowOff>
    </xdr:from>
    <xdr:to>
      <xdr:col>10</xdr:col>
      <xdr:colOff>165100</xdr:colOff>
      <xdr:row>36</xdr:row>
      <xdr:rowOff>48311</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118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64838</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5894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106936</xdr:rowOff>
    </xdr:from>
    <xdr:to>
      <xdr:col>6</xdr:col>
      <xdr:colOff>38100</xdr:colOff>
      <xdr:row>36</xdr:row>
      <xdr:rowOff>37086</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10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53613</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5882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21706</xdr:rowOff>
    </xdr:from>
    <xdr:to>
      <xdr:col>24</xdr:col>
      <xdr:colOff>62865</xdr:colOff>
      <xdr:row>57</xdr:row>
      <xdr:rowOff>115345</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937106"/>
          <a:ext cx="1270" cy="950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119172</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989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115345</xdr:rowOff>
    </xdr:from>
    <xdr:to>
      <xdr:col>24</xdr:col>
      <xdr:colOff>152400</xdr:colOff>
      <xdr:row>57</xdr:row>
      <xdr:rowOff>115345</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9887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139833</xdr:rowOff>
    </xdr:from>
    <xdr:ext cx="599010"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712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52</xdr:row>
      <xdr:rowOff>21706</xdr:rowOff>
    </xdr:from>
    <xdr:to>
      <xdr:col>24</xdr:col>
      <xdr:colOff>152400</xdr:colOff>
      <xdr:row>52</xdr:row>
      <xdr:rowOff>21706</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937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147848</xdr:rowOff>
    </xdr:from>
    <xdr:to>
      <xdr:col>24</xdr:col>
      <xdr:colOff>63500</xdr:colOff>
      <xdr:row>54</xdr:row>
      <xdr:rowOff>157814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3797300" y="9406148"/>
          <a:ext cx="838200" cy="9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140410</xdr:rowOff>
    </xdr:from>
    <xdr:ext cx="534377"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570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161983</xdr:rowOff>
    </xdr:from>
    <xdr:to>
      <xdr:col>24</xdr:col>
      <xdr:colOff>114300</xdr:colOff>
      <xdr:row>56</xdr:row>
      <xdr:rowOff>92133</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591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147848</xdr:rowOff>
    </xdr:from>
    <xdr:to>
      <xdr:col>19</xdr:col>
      <xdr:colOff>177800</xdr:colOff>
      <xdr:row>54</xdr:row>
      <xdr:rowOff>156027</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2908300" y="9406148"/>
          <a:ext cx="889000" cy="8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15286</xdr:rowOff>
    </xdr:from>
    <xdr:to>
      <xdr:col>20</xdr:col>
      <xdr:colOff>38100</xdr:colOff>
      <xdr:row>56</xdr:row>
      <xdr:rowOff>116886</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616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108013</xdr:rowOff>
    </xdr:from>
    <xdr:ext cx="534377"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530111" y="9709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117064</xdr:rowOff>
    </xdr:from>
    <xdr:to>
      <xdr:col>15</xdr:col>
      <xdr:colOff>50800</xdr:colOff>
      <xdr:row>54</xdr:row>
      <xdr:rowOff>156027</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2019300" y="9375364"/>
          <a:ext cx="889000" cy="38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34813</xdr:rowOff>
    </xdr:from>
    <xdr:to>
      <xdr:col>15</xdr:col>
      <xdr:colOff>101600</xdr:colOff>
      <xdr:row>56</xdr:row>
      <xdr:rowOff>136413</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636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127540</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41111" y="972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86697</xdr:rowOff>
    </xdr:from>
    <xdr:to>
      <xdr:col>10</xdr:col>
      <xdr:colOff>114300</xdr:colOff>
      <xdr:row>54</xdr:row>
      <xdr:rowOff>117064</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1130300" y="9344997"/>
          <a:ext cx="889000" cy="30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58099</xdr:rowOff>
    </xdr:from>
    <xdr:to>
      <xdr:col>10</xdr:col>
      <xdr:colOff>165100</xdr:colOff>
      <xdr:row>56</xdr:row>
      <xdr:rowOff>159699</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65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150826</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52111" y="975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67887</xdr:rowOff>
    </xdr:from>
    <xdr:to>
      <xdr:col>6</xdr:col>
      <xdr:colOff>38100</xdr:colOff>
      <xdr:row>56</xdr:row>
      <xdr:rowOff>169487</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669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160614</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63111" y="9761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107014</xdr:rowOff>
    </xdr:from>
    <xdr:to>
      <xdr:col>24</xdr:col>
      <xdr:colOff>114300</xdr:colOff>
      <xdr:row>55</xdr:row>
      <xdr:rowOff>37164</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365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129891</xdr:rowOff>
    </xdr:from>
    <xdr:ext cx="599010"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216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97048</xdr:rowOff>
    </xdr:from>
    <xdr:to>
      <xdr:col>20</xdr:col>
      <xdr:colOff>38100</xdr:colOff>
      <xdr:row>55</xdr:row>
      <xdr:rowOff>27198</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355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43725</xdr:rowOff>
    </xdr:from>
    <xdr:ext cx="59901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497795" y="9130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105227</xdr:rowOff>
    </xdr:from>
    <xdr:to>
      <xdr:col>15</xdr:col>
      <xdr:colOff>101600</xdr:colOff>
      <xdr:row>55</xdr:row>
      <xdr:rowOff>35377</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363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51904</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08795" y="9138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66264</xdr:rowOff>
    </xdr:from>
    <xdr:to>
      <xdr:col>10</xdr:col>
      <xdr:colOff>165100</xdr:colOff>
      <xdr:row>54</xdr:row>
      <xdr:rowOff>167864</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324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12941</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19795" y="9099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35897</xdr:rowOff>
    </xdr:from>
    <xdr:to>
      <xdr:col>6</xdr:col>
      <xdr:colOff>38100</xdr:colOff>
      <xdr:row>54</xdr:row>
      <xdr:rowOff>137497</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294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52</xdr:row>
      <xdr:rowOff>154024</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30795" y="9069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a:extLst>
            <a:ext uri="{FF2B5EF4-FFF2-40B4-BE49-F238E27FC236}">
              <a16:creationId xmlns:a16="http://schemas.microsoft.com/office/drawing/2014/main" id="{00000000-0008-0000-06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112344</xdr:rowOff>
    </xdr:from>
    <xdr:to>
      <xdr:col>24</xdr:col>
      <xdr:colOff>62865</xdr:colOff>
      <xdr:row>79</xdr:row>
      <xdr:rowOff>9170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flipV="1">
          <a:off x="4633595" y="12285294"/>
          <a:ext cx="1270" cy="1268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12997</xdr:rowOff>
    </xdr:from>
    <xdr:ext cx="378565" cy="259045"/>
    <xdr:sp macro="" textlink="">
      <xdr:nvSpPr>
        <xdr:cNvPr id="169" name="維持補修費最小値テキスト">
          <a:extLst>
            <a:ext uri="{FF2B5EF4-FFF2-40B4-BE49-F238E27FC236}">
              <a16:creationId xmlns:a16="http://schemas.microsoft.com/office/drawing/2014/main" id="{00000000-0008-0000-0600-0000A9000000}"/>
            </a:ext>
          </a:extLst>
        </xdr:cNvPr>
        <xdr:cNvSpPr txBox="1"/>
      </xdr:nvSpPr>
      <xdr:spPr>
        <a:xfrm>
          <a:off x="4686300" y="135575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9170</xdr:rowOff>
    </xdr:from>
    <xdr:to>
      <xdr:col>24</xdr:col>
      <xdr:colOff>152400</xdr:colOff>
      <xdr:row>79</xdr:row>
      <xdr:rowOff>9170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3553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59021</xdr:rowOff>
    </xdr:from>
    <xdr:ext cx="534377" cy="259045"/>
    <xdr:sp macro="" textlink="">
      <xdr:nvSpPr>
        <xdr:cNvPr id="171" name="維持補修費最大値テキスト">
          <a:extLst>
            <a:ext uri="{FF2B5EF4-FFF2-40B4-BE49-F238E27FC236}">
              <a16:creationId xmlns:a16="http://schemas.microsoft.com/office/drawing/2014/main" id="{00000000-0008-0000-0600-0000AB000000}"/>
            </a:ext>
          </a:extLst>
        </xdr:cNvPr>
        <xdr:cNvSpPr txBox="1"/>
      </xdr:nvSpPr>
      <xdr:spPr>
        <a:xfrm>
          <a:off x="4686300" y="12060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112344</xdr:rowOff>
    </xdr:from>
    <xdr:to>
      <xdr:col>24</xdr:col>
      <xdr:colOff>152400</xdr:colOff>
      <xdr:row>71</xdr:row>
      <xdr:rowOff>112344</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2285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168314</xdr:rowOff>
    </xdr:from>
    <xdr:to>
      <xdr:col>24</xdr:col>
      <xdr:colOff>63500</xdr:colOff>
      <xdr:row>77</xdr:row>
      <xdr:rowOff>75767</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3797300" y="13198514"/>
          <a:ext cx="838200" cy="78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114913</xdr:rowOff>
    </xdr:from>
    <xdr:ext cx="469744" cy="259045"/>
    <xdr:sp macro="" textlink="">
      <xdr:nvSpPr>
        <xdr:cNvPr id="174" name="維持補修費平均値テキスト">
          <a:extLst>
            <a:ext uri="{FF2B5EF4-FFF2-40B4-BE49-F238E27FC236}">
              <a16:creationId xmlns:a16="http://schemas.microsoft.com/office/drawing/2014/main" id="{00000000-0008-0000-0600-0000AE000000}"/>
            </a:ext>
          </a:extLst>
        </xdr:cNvPr>
        <xdr:cNvSpPr txBox="1"/>
      </xdr:nvSpPr>
      <xdr:spPr>
        <a:xfrm>
          <a:off x="4686300" y="133165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136486</xdr:rowOff>
    </xdr:from>
    <xdr:to>
      <xdr:col>24</xdr:col>
      <xdr:colOff>114300</xdr:colOff>
      <xdr:row>78</xdr:row>
      <xdr:rowOff>66636</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4584700" y="1333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168314</xdr:rowOff>
    </xdr:from>
    <xdr:to>
      <xdr:col>19</xdr:col>
      <xdr:colOff>177800</xdr:colOff>
      <xdr:row>77</xdr:row>
      <xdr:rowOff>136995</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2908300" y="13198514"/>
          <a:ext cx="889000" cy="140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142811</xdr:rowOff>
    </xdr:from>
    <xdr:to>
      <xdr:col>20</xdr:col>
      <xdr:colOff>38100</xdr:colOff>
      <xdr:row>78</xdr:row>
      <xdr:rowOff>72961</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3746500" y="1334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64088</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3562428" y="1343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51384</xdr:rowOff>
    </xdr:from>
    <xdr:to>
      <xdr:col>15</xdr:col>
      <xdr:colOff>50800</xdr:colOff>
      <xdr:row>77</xdr:row>
      <xdr:rowOff>136995</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2019300" y="12910134"/>
          <a:ext cx="889000" cy="428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148183</xdr:rowOff>
    </xdr:from>
    <xdr:to>
      <xdr:col>15</xdr:col>
      <xdr:colOff>101600</xdr:colOff>
      <xdr:row>78</xdr:row>
      <xdr:rowOff>78333</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2857500" y="13349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69460</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2673428" y="13442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51384</xdr:rowOff>
    </xdr:from>
    <xdr:to>
      <xdr:col>10</xdr:col>
      <xdr:colOff>114300</xdr:colOff>
      <xdr:row>76</xdr:row>
      <xdr:rowOff>101105</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1130300" y="12910134"/>
          <a:ext cx="889000" cy="221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159765</xdr:rowOff>
    </xdr:from>
    <xdr:to>
      <xdr:col>10</xdr:col>
      <xdr:colOff>165100</xdr:colOff>
      <xdr:row>78</xdr:row>
      <xdr:rowOff>89915</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968500" y="1336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81042</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1784428" y="13454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154012</xdr:rowOff>
    </xdr:from>
    <xdr:to>
      <xdr:col>6</xdr:col>
      <xdr:colOff>38100</xdr:colOff>
      <xdr:row>78</xdr:row>
      <xdr:rowOff>84162</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079500" y="1335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75289</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895428" y="13448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24967</xdr:rowOff>
    </xdr:from>
    <xdr:to>
      <xdr:col>24</xdr:col>
      <xdr:colOff>114300</xdr:colOff>
      <xdr:row>77</xdr:row>
      <xdr:rowOff>126567</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4584700" y="13226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47844</xdr:rowOff>
    </xdr:from>
    <xdr:ext cx="469744" cy="259045"/>
    <xdr:sp macro="" textlink="">
      <xdr:nvSpPr>
        <xdr:cNvPr id="193" name="維持補修費該当値テキスト">
          <a:extLst>
            <a:ext uri="{FF2B5EF4-FFF2-40B4-BE49-F238E27FC236}">
              <a16:creationId xmlns:a16="http://schemas.microsoft.com/office/drawing/2014/main" id="{00000000-0008-0000-0600-0000C1000000}"/>
            </a:ext>
          </a:extLst>
        </xdr:cNvPr>
        <xdr:cNvSpPr txBox="1"/>
      </xdr:nvSpPr>
      <xdr:spPr>
        <a:xfrm>
          <a:off x="4686300" y="13078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117514</xdr:rowOff>
    </xdr:from>
    <xdr:to>
      <xdr:col>20</xdr:col>
      <xdr:colOff>38100</xdr:colOff>
      <xdr:row>77</xdr:row>
      <xdr:rowOff>47664</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3746500" y="13147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64190</xdr:rowOff>
    </xdr:from>
    <xdr:ext cx="534377"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530111" y="12922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86195</xdr:rowOff>
    </xdr:from>
    <xdr:to>
      <xdr:col>15</xdr:col>
      <xdr:colOff>101600</xdr:colOff>
      <xdr:row>78</xdr:row>
      <xdr:rowOff>16345</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2857500" y="13287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32872</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2673428" y="13063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584</xdr:rowOff>
    </xdr:from>
    <xdr:to>
      <xdr:col>10</xdr:col>
      <xdr:colOff>165100</xdr:colOff>
      <xdr:row>75</xdr:row>
      <xdr:rowOff>102184</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968500" y="12859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73</xdr:row>
      <xdr:rowOff>118711</xdr:rowOff>
    </xdr:from>
    <xdr:ext cx="534377"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1752111" y="12634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50305</xdr:rowOff>
    </xdr:from>
    <xdr:to>
      <xdr:col>6</xdr:col>
      <xdr:colOff>38100</xdr:colOff>
      <xdr:row>76</xdr:row>
      <xdr:rowOff>151905</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079500" y="1308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74</xdr:row>
      <xdr:rowOff>168432</xdr:rowOff>
    </xdr:from>
    <xdr:ext cx="534377"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863111" y="12855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8813</xdr:rowOff>
    </xdr:from>
    <xdr:to>
      <xdr:col>24</xdr:col>
      <xdr:colOff>62865</xdr:colOff>
      <xdr:row>99</xdr:row>
      <xdr:rowOff>10961</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610763"/>
          <a:ext cx="1270" cy="1373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14788</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698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10961</xdr:rowOff>
    </xdr:from>
    <xdr:to>
      <xdr:col>24</xdr:col>
      <xdr:colOff>152400</xdr:colOff>
      <xdr:row>99</xdr:row>
      <xdr:rowOff>10961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6984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126940</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385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8813</xdr:rowOff>
    </xdr:from>
    <xdr:to>
      <xdr:col>24</xdr:col>
      <xdr:colOff>152400</xdr:colOff>
      <xdr:row>91</xdr:row>
      <xdr:rowOff>8813</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610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133592</xdr:rowOff>
    </xdr:from>
    <xdr:to>
      <xdr:col>24</xdr:col>
      <xdr:colOff>63500</xdr:colOff>
      <xdr:row>95</xdr:row>
      <xdr:rowOff>18123</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6249892"/>
          <a:ext cx="838200" cy="55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89958</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377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111531</xdr:rowOff>
    </xdr:from>
    <xdr:to>
      <xdr:col>24</xdr:col>
      <xdr:colOff>114300</xdr:colOff>
      <xdr:row>96</xdr:row>
      <xdr:rowOff>41681</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399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18123</xdr:rowOff>
    </xdr:from>
    <xdr:to>
      <xdr:col>19</xdr:col>
      <xdr:colOff>177800</xdr:colOff>
      <xdr:row>95</xdr:row>
      <xdr:rowOff>36043</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908300" y="16305873"/>
          <a:ext cx="889000" cy="17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158635</xdr:rowOff>
    </xdr:from>
    <xdr:to>
      <xdr:col>20</xdr:col>
      <xdr:colOff>38100</xdr:colOff>
      <xdr:row>96</xdr:row>
      <xdr:rowOff>88785</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44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79912</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539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36043</xdr:rowOff>
    </xdr:from>
    <xdr:to>
      <xdr:col>15</xdr:col>
      <xdr:colOff>50800</xdr:colOff>
      <xdr:row>95</xdr:row>
      <xdr:rowOff>102654</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019300" y="16323793"/>
          <a:ext cx="889000" cy="66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152743</xdr:rowOff>
    </xdr:from>
    <xdr:to>
      <xdr:col>15</xdr:col>
      <xdr:colOff>101600</xdr:colOff>
      <xdr:row>96</xdr:row>
      <xdr:rowOff>82893</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440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74020</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53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102654</xdr:rowOff>
    </xdr:from>
    <xdr:to>
      <xdr:col>10</xdr:col>
      <xdr:colOff>114300</xdr:colOff>
      <xdr:row>95</xdr:row>
      <xdr:rowOff>150521</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6390404"/>
          <a:ext cx="889000" cy="47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4927</xdr:rowOff>
    </xdr:from>
    <xdr:to>
      <xdr:col>10</xdr:col>
      <xdr:colOff>165100</xdr:colOff>
      <xdr:row>96</xdr:row>
      <xdr:rowOff>106527</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464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97654</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556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62218</xdr:rowOff>
    </xdr:from>
    <xdr:to>
      <xdr:col>6</xdr:col>
      <xdr:colOff>38100</xdr:colOff>
      <xdr:row>96</xdr:row>
      <xdr:rowOff>163818</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521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154945</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614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82792</xdr:rowOff>
    </xdr:from>
    <xdr:to>
      <xdr:col>24</xdr:col>
      <xdr:colOff>114300</xdr:colOff>
      <xdr:row>95</xdr:row>
      <xdr:rowOff>12942</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199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105669</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050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138773</xdr:rowOff>
    </xdr:from>
    <xdr:to>
      <xdr:col>20</xdr:col>
      <xdr:colOff>38100</xdr:colOff>
      <xdr:row>95</xdr:row>
      <xdr:rowOff>68923</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25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85450</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6030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156693</xdr:rowOff>
    </xdr:from>
    <xdr:to>
      <xdr:col>15</xdr:col>
      <xdr:colOff>101600</xdr:colOff>
      <xdr:row>95</xdr:row>
      <xdr:rowOff>86843</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272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103370</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6048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51854</xdr:rowOff>
    </xdr:from>
    <xdr:to>
      <xdr:col>10</xdr:col>
      <xdr:colOff>165100</xdr:colOff>
      <xdr:row>95</xdr:row>
      <xdr:rowOff>153454</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33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169981</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611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99721</xdr:rowOff>
    </xdr:from>
    <xdr:to>
      <xdr:col>6</xdr:col>
      <xdr:colOff>38100</xdr:colOff>
      <xdr:row>96</xdr:row>
      <xdr:rowOff>29871</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387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46398</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6162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34050</xdr:rowOff>
    </xdr:from>
    <xdr:to>
      <xdr:col>54</xdr:col>
      <xdr:colOff>189865</xdr:colOff>
      <xdr:row>37</xdr:row>
      <xdr:rowOff>164206</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520450"/>
          <a:ext cx="1270" cy="987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168033</xdr:rowOff>
    </xdr:from>
    <xdr:ext cx="534377"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511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164206</xdr:rowOff>
    </xdr:from>
    <xdr:to>
      <xdr:col>55</xdr:col>
      <xdr:colOff>88900</xdr:colOff>
      <xdr:row>37</xdr:row>
      <xdr:rowOff>164206</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50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152177</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5295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34050</xdr:rowOff>
    </xdr:from>
    <xdr:to>
      <xdr:col>55</xdr:col>
      <xdr:colOff>88900</xdr:colOff>
      <xdr:row>32</xdr:row>
      <xdr:rowOff>34050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52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34050</xdr:rowOff>
    </xdr:from>
    <xdr:to>
      <xdr:col>55</xdr:col>
      <xdr:colOff>0</xdr:colOff>
      <xdr:row>32</xdr:row>
      <xdr:rowOff>119268</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9639300" y="5520450"/>
          <a:ext cx="838200" cy="85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7027</xdr:rowOff>
    </xdr:from>
    <xdr:ext cx="534377"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61792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28600</xdr:rowOff>
    </xdr:from>
    <xdr:to>
      <xdr:col>55</xdr:col>
      <xdr:colOff>50800</xdr:colOff>
      <xdr:row>36</xdr:row>
      <xdr:rowOff>130200</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62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27160</xdr:rowOff>
    </xdr:from>
    <xdr:to>
      <xdr:col>50</xdr:col>
      <xdr:colOff>114300</xdr:colOff>
      <xdr:row>32</xdr:row>
      <xdr:rowOff>119268</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8750300" y="5513560"/>
          <a:ext cx="889000" cy="92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35206</xdr:rowOff>
    </xdr:from>
    <xdr:to>
      <xdr:col>50</xdr:col>
      <xdr:colOff>165100</xdr:colOff>
      <xdr:row>36</xdr:row>
      <xdr:rowOff>136806</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6207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127933</xdr:rowOff>
    </xdr:from>
    <xdr:ext cx="534377"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72111" y="6300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27160</xdr:rowOff>
    </xdr:from>
    <xdr:to>
      <xdr:col>45</xdr:col>
      <xdr:colOff>177800</xdr:colOff>
      <xdr:row>32</xdr:row>
      <xdr:rowOff>125326</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7861300" y="5513560"/>
          <a:ext cx="889000" cy="98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60832</xdr:rowOff>
    </xdr:from>
    <xdr:to>
      <xdr:col>46</xdr:col>
      <xdr:colOff>38100</xdr:colOff>
      <xdr:row>36</xdr:row>
      <xdr:rowOff>162432</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623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153559</xdr:rowOff>
    </xdr:from>
    <xdr:ext cx="534377"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83111" y="6325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32</xdr:row>
      <xdr:rowOff>125326</xdr:rowOff>
    </xdr:from>
    <xdr:to>
      <xdr:col>41</xdr:col>
      <xdr:colOff>50800</xdr:colOff>
      <xdr:row>34</xdr:row>
      <xdr:rowOff>20165</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6972300" y="5611726"/>
          <a:ext cx="889000" cy="237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72884</xdr:rowOff>
    </xdr:from>
    <xdr:to>
      <xdr:col>41</xdr:col>
      <xdr:colOff>101600</xdr:colOff>
      <xdr:row>37</xdr:row>
      <xdr:rowOff>3034</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6245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165611</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94111" y="6337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75998</xdr:rowOff>
    </xdr:from>
    <xdr:to>
      <xdr:col>36</xdr:col>
      <xdr:colOff>165100</xdr:colOff>
      <xdr:row>37</xdr:row>
      <xdr:rowOff>6148</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248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168725</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705111" y="6340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31</xdr:row>
      <xdr:rowOff>154700</xdr:rowOff>
    </xdr:from>
    <xdr:to>
      <xdr:col>55</xdr:col>
      <xdr:colOff>50800</xdr:colOff>
      <xdr:row>32</xdr:row>
      <xdr:rowOff>84850</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546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107727</xdr:rowOff>
    </xdr:from>
    <xdr:ext cx="599010"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5422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68468</xdr:rowOff>
    </xdr:from>
    <xdr:to>
      <xdr:col>50</xdr:col>
      <xdr:colOff>165100</xdr:colOff>
      <xdr:row>32</xdr:row>
      <xdr:rowOff>170068</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5554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15145</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39795" y="5330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147810</xdr:rowOff>
    </xdr:from>
    <xdr:to>
      <xdr:col>46</xdr:col>
      <xdr:colOff>38100</xdr:colOff>
      <xdr:row>32</xdr:row>
      <xdr:rowOff>77960</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546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30</xdr:row>
      <xdr:rowOff>94487</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50795" y="5237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32</xdr:row>
      <xdr:rowOff>74526</xdr:rowOff>
    </xdr:from>
    <xdr:to>
      <xdr:col>41</xdr:col>
      <xdr:colOff>101600</xdr:colOff>
      <xdr:row>33</xdr:row>
      <xdr:rowOff>4676</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556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31</xdr:row>
      <xdr:rowOff>21203</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61795" y="5336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140815</xdr:rowOff>
    </xdr:from>
    <xdr:to>
      <xdr:col>36</xdr:col>
      <xdr:colOff>165100</xdr:colOff>
      <xdr:row>34</xdr:row>
      <xdr:rowOff>70965</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579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32</xdr:row>
      <xdr:rowOff>87492</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672795" y="5573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13571</xdr:rowOff>
    </xdr:from>
    <xdr:to>
      <xdr:col>54</xdr:col>
      <xdr:colOff>189865</xdr:colOff>
      <xdr:row>59</xdr:row>
      <xdr:rowOff>49524</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586071"/>
          <a:ext cx="1270" cy="1579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53351</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168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49524</xdr:rowOff>
    </xdr:from>
    <xdr:to>
      <xdr:col>55</xdr:col>
      <xdr:colOff>88900</xdr:colOff>
      <xdr:row>59</xdr:row>
      <xdr:rowOff>49524</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16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131698</xdr:rowOff>
    </xdr:from>
    <xdr:ext cx="599010"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361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13571</xdr:rowOff>
    </xdr:from>
    <xdr:to>
      <xdr:col>55</xdr:col>
      <xdr:colOff>88900</xdr:colOff>
      <xdr:row>50</xdr:row>
      <xdr:rowOff>13571</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586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6210</xdr:rowOff>
    </xdr:from>
    <xdr:to>
      <xdr:col>55</xdr:col>
      <xdr:colOff>0</xdr:colOff>
      <xdr:row>57</xdr:row>
      <xdr:rowOff>134668</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9639300" y="9607410"/>
          <a:ext cx="838200" cy="299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31763</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8044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53336</xdr:rowOff>
    </xdr:from>
    <xdr:to>
      <xdr:col>55</xdr:col>
      <xdr:colOff>50800</xdr:colOff>
      <xdr:row>57</xdr:row>
      <xdr:rowOff>154936</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82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101325</xdr:rowOff>
    </xdr:from>
    <xdr:to>
      <xdr:col>50</xdr:col>
      <xdr:colOff>114300</xdr:colOff>
      <xdr:row>57</xdr:row>
      <xdr:rowOff>134668</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8750300" y="9873975"/>
          <a:ext cx="889000" cy="33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102525</xdr:rowOff>
    </xdr:from>
    <xdr:to>
      <xdr:col>50</xdr:col>
      <xdr:colOff>165100</xdr:colOff>
      <xdr:row>58</xdr:row>
      <xdr:rowOff>32675</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87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23802</xdr:rowOff>
    </xdr:from>
    <xdr:ext cx="534377"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72111" y="9967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139805</xdr:rowOff>
    </xdr:from>
    <xdr:to>
      <xdr:col>45</xdr:col>
      <xdr:colOff>177800</xdr:colOff>
      <xdr:row>57</xdr:row>
      <xdr:rowOff>101325</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7861300" y="9741005"/>
          <a:ext cx="889000" cy="132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96829</xdr:rowOff>
    </xdr:from>
    <xdr:to>
      <xdr:col>46</xdr:col>
      <xdr:colOff>38100</xdr:colOff>
      <xdr:row>58</xdr:row>
      <xdr:rowOff>26979</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869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18106</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83111" y="9962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51865</xdr:rowOff>
    </xdr:from>
    <xdr:to>
      <xdr:col>41</xdr:col>
      <xdr:colOff>50800</xdr:colOff>
      <xdr:row>56</xdr:row>
      <xdr:rowOff>139805</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6972300" y="9310165"/>
          <a:ext cx="889000" cy="430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131466</xdr:rowOff>
    </xdr:from>
    <xdr:to>
      <xdr:col>41</xdr:col>
      <xdr:colOff>101600</xdr:colOff>
      <xdr:row>58</xdr:row>
      <xdr:rowOff>61616</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904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52743</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94111" y="9996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142876</xdr:rowOff>
    </xdr:from>
    <xdr:to>
      <xdr:col>36</xdr:col>
      <xdr:colOff>165100</xdr:colOff>
      <xdr:row>58</xdr:row>
      <xdr:rowOff>73026</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915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64153</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705111" y="10008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126860</xdr:rowOff>
    </xdr:from>
    <xdr:to>
      <xdr:col>55</xdr:col>
      <xdr:colOff>50800</xdr:colOff>
      <xdr:row>56</xdr:row>
      <xdr:rowOff>57010</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556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149737</xdr:rowOff>
    </xdr:from>
    <xdr:ext cx="599010"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408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83868</xdr:rowOff>
    </xdr:from>
    <xdr:to>
      <xdr:col>50</xdr:col>
      <xdr:colOff>165100</xdr:colOff>
      <xdr:row>58</xdr:row>
      <xdr:rowOff>14018</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856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30545</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72111" y="963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50525</xdr:rowOff>
    </xdr:from>
    <xdr:to>
      <xdr:col>46</xdr:col>
      <xdr:colOff>38100</xdr:colOff>
      <xdr:row>57</xdr:row>
      <xdr:rowOff>152125</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823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168652</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50795" y="9598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89005</xdr:rowOff>
    </xdr:from>
    <xdr:to>
      <xdr:col>41</xdr:col>
      <xdr:colOff>101600</xdr:colOff>
      <xdr:row>57</xdr:row>
      <xdr:rowOff>19155</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69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35682</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61795" y="9465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1065</xdr:rowOff>
    </xdr:from>
    <xdr:to>
      <xdr:col>36</xdr:col>
      <xdr:colOff>165100</xdr:colOff>
      <xdr:row>54</xdr:row>
      <xdr:rowOff>102665</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259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52</xdr:row>
      <xdr:rowOff>119192</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672795" y="9034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166681</xdr:rowOff>
    </xdr:from>
    <xdr:to>
      <xdr:col>54</xdr:col>
      <xdr:colOff>189865</xdr:colOff>
      <xdr:row>79</xdr:row>
      <xdr:rowOff>98189</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168181"/>
          <a:ext cx="1270" cy="1474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102016</xdr:rowOff>
    </xdr:from>
    <xdr:ext cx="378565"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6465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98189</xdr:rowOff>
    </xdr:from>
    <xdr:to>
      <xdr:col>55</xdr:col>
      <xdr:colOff>88900</xdr:colOff>
      <xdr:row>79</xdr:row>
      <xdr:rowOff>98189</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642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113358</xdr:rowOff>
    </xdr:from>
    <xdr:ext cx="599010"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1943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166681</xdr:rowOff>
    </xdr:from>
    <xdr:to>
      <xdr:col>55</xdr:col>
      <xdr:colOff>88900</xdr:colOff>
      <xdr:row>70</xdr:row>
      <xdr:rowOff>166681</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168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122003</xdr:rowOff>
    </xdr:from>
    <xdr:to>
      <xdr:col>55</xdr:col>
      <xdr:colOff>0</xdr:colOff>
      <xdr:row>78</xdr:row>
      <xdr:rowOff>77135</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9639300" y="13323653"/>
          <a:ext cx="838200" cy="126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74975</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4480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96548</xdr:rowOff>
    </xdr:from>
    <xdr:to>
      <xdr:col>55</xdr:col>
      <xdr:colOff>50800</xdr:colOff>
      <xdr:row>79</xdr:row>
      <xdr:rowOff>26698</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469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77135</xdr:rowOff>
    </xdr:from>
    <xdr:to>
      <xdr:col>50</xdr:col>
      <xdr:colOff>114300</xdr:colOff>
      <xdr:row>79</xdr:row>
      <xdr:rowOff>39381</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8750300" y="13450235"/>
          <a:ext cx="889000" cy="133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134133</xdr:rowOff>
    </xdr:from>
    <xdr:to>
      <xdr:col>50</xdr:col>
      <xdr:colOff>165100</xdr:colOff>
      <xdr:row>79</xdr:row>
      <xdr:rowOff>64283</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50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55410</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3599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154643</xdr:rowOff>
    </xdr:from>
    <xdr:to>
      <xdr:col>45</xdr:col>
      <xdr:colOff>177800</xdr:colOff>
      <xdr:row>79</xdr:row>
      <xdr:rowOff>39381</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7861300" y="13184843"/>
          <a:ext cx="889000" cy="399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135018</xdr:rowOff>
    </xdr:from>
    <xdr:to>
      <xdr:col>46</xdr:col>
      <xdr:colOff>38100</xdr:colOff>
      <xdr:row>79</xdr:row>
      <xdr:rowOff>65168</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508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81695</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3111" y="13283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72740</xdr:rowOff>
    </xdr:from>
    <xdr:to>
      <xdr:col>41</xdr:col>
      <xdr:colOff>50800</xdr:colOff>
      <xdr:row>76</xdr:row>
      <xdr:rowOff>154643</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6972300" y="12760040"/>
          <a:ext cx="889000" cy="424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145106</xdr:rowOff>
    </xdr:from>
    <xdr:to>
      <xdr:col>41</xdr:col>
      <xdr:colOff>101600</xdr:colOff>
      <xdr:row>79</xdr:row>
      <xdr:rowOff>75256</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10500" y="1351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66383</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594111" y="13610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126459</xdr:rowOff>
    </xdr:from>
    <xdr:to>
      <xdr:col>36</xdr:col>
      <xdr:colOff>165100</xdr:colOff>
      <xdr:row>79</xdr:row>
      <xdr:rowOff>56609</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6921500" y="13499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47736</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05111" y="13592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71203</xdr:rowOff>
    </xdr:from>
    <xdr:to>
      <xdr:col>55</xdr:col>
      <xdr:colOff>50800</xdr:colOff>
      <xdr:row>78</xdr:row>
      <xdr:rowOff>1353</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10426700" y="13272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94080</xdr:rowOff>
    </xdr:from>
    <xdr:ext cx="534377" cy="25904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528300" y="13124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26335</xdr:rowOff>
    </xdr:from>
    <xdr:to>
      <xdr:col>50</xdr:col>
      <xdr:colOff>165100</xdr:colOff>
      <xdr:row>78</xdr:row>
      <xdr:rowOff>127935</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588500" y="13399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144462</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372111" y="13174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160031</xdr:rowOff>
    </xdr:from>
    <xdr:to>
      <xdr:col>46</xdr:col>
      <xdr:colOff>38100</xdr:colOff>
      <xdr:row>79</xdr:row>
      <xdr:rowOff>90181</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99500" y="13533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81308</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483111" y="13625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103843</xdr:rowOff>
    </xdr:from>
    <xdr:to>
      <xdr:col>41</xdr:col>
      <xdr:colOff>101600</xdr:colOff>
      <xdr:row>77</xdr:row>
      <xdr:rowOff>33993</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10500" y="13134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75</xdr:row>
      <xdr:rowOff>50521</xdr:rowOff>
    </xdr:from>
    <xdr:ext cx="59901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561795" y="12909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21940</xdr:rowOff>
    </xdr:from>
    <xdr:to>
      <xdr:col>36</xdr:col>
      <xdr:colOff>165100</xdr:colOff>
      <xdr:row>74</xdr:row>
      <xdr:rowOff>123540</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6921500" y="12709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72</xdr:row>
      <xdr:rowOff>140067</xdr:rowOff>
    </xdr:from>
    <xdr:ext cx="599010"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672795" y="12484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39</xdr:rowOff>
    </xdr:from>
    <xdr:to>
      <xdr:col>54</xdr:col>
      <xdr:colOff>189865</xdr:colOff>
      <xdr:row>98</xdr:row>
      <xdr:rowOff>96380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773439"/>
          <a:ext cx="1270" cy="1125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100207</xdr:rowOff>
    </xdr:from>
    <xdr:ext cx="469744"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690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96380</xdr:rowOff>
    </xdr:from>
    <xdr:to>
      <xdr:col>55</xdr:col>
      <xdr:colOff>88900</xdr:colOff>
      <xdr:row>98</xdr:row>
      <xdr:rowOff>96380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6898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118166</xdr:rowOff>
    </xdr:from>
    <xdr:ext cx="599010"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548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39</xdr:rowOff>
    </xdr:from>
    <xdr:to>
      <xdr:col>55</xdr:col>
      <xdr:colOff>88900</xdr:colOff>
      <xdr:row>92</xdr:row>
      <xdr:rowOff>39</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773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81645</xdr:rowOff>
    </xdr:from>
    <xdr:to>
      <xdr:col>55</xdr:col>
      <xdr:colOff>0</xdr:colOff>
      <xdr:row>98</xdr:row>
      <xdr:rowOff>32400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9639300" y="16540845"/>
          <a:ext cx="838200" cy="293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157263</xdr:rowOff>
    </xdr:from>
    <xdr:ext cx="534377"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6164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7386</xdr:rowOff>
    </xdr:from>
    <xdr:to>
      <xdr:col>55</xdr:col>
      <xdr:colOff>50800</xdr:colOff>
      <xdr:row>97</xdr:row>
      <xdr:rowOff>108986</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6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119140</xdr:rowOff>
    </xdr:from>
    <xdr:to>
      <xdr:col>50</xdr:col>
      <xdr:colOff>114300</xdr:colOff>
      <xdr:row>98</xdr:row>
      <xdr:rowOff>32400</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8750300" y="16578340"/>
          <a:ext cx="889000" cy="256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33240</xdr:rowOff>
    </xdr:from>
    <xdr:to>
      <xdr:col>50</xdr:col>
      <xdr:colOff>165100</xdr:colOff>
      <xdr:row>97</xdr:row>
      <xdr:rowOff>134840</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663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151367</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72111" y="16439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119140</xdr:rowOff>
    </xdr:from>
    <xdr:to>
      <xdr:col>45</xdr:col>
      <xdr:colOff>177800</xdr:colOff>
      <xdr:row>98</xdr:row>
      <xdr:rowOff>139700</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7861300" y="16578340"/>
          <a:ext cx="889000" cy="363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27589</xdr:rowOff>
    </xdr:from>
    <xdr:to>
      <xdr:col>46</xdr:col>
      <xdr:colOff>38100</xdr:colOff>
      <xdr:row>97</xdr:row>
      <xdr:rowOff>129189</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658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120316</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83111" y="16750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139700</xdr:rowOff>
    </xdr:from>
    <xdr:to>
      <xdr:col>41</xdr:col>
      <xdr:colOff>50800</xdr:colOff>
      <xdr:row>98</xdr:row>
      <xdr:rowOff>139700</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6972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53837</xdr:rowOff>
    </xdr:from>
    <xdr:to>
      <xdr:col>41</xdr:col>
      <xdr:colOff>101600</xdr:colOff>
      <xdr:row>97</xdr:row>
      <xdr:rowOff>155437</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68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514</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94111" y="1645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95822</xdr:rowOff>
    </xdr:from>
    <xdr:to>
      <xdr:col>36</xdr:col>
      <xdr:colOff>165100</xdr:colOff>
      <xdr:row>98</xdr:row>
      <xdr:rowOff>25972</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726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42499</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05111" y="16501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30845</xdr:rowOff>
    </xdr:from>
    <xdr:to>
      <xdr:col>55</xdr:col>
      <xdr:colOff>50800</xdr:colOff>
      <xdr:row>96</xdr:row>
      <xdr:rowOff>132445</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49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53722</xdr:rowOff>
    </xdr:from>
    <xdr:ext cx="534377"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341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153050</xdr:rowOff>
    </xdr:from>
    <xdr:to>
      <xdr:col>50</xdr:col>
      <xdr:colOff>165100</xdr:colOff>
      <xdr:row>98</xdr:row>
      <xdr:rowOff>83200</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78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74327</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72111" y="16876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68340</xdr:rowOff>
    </xdr:from>
    <xdr:to>
      <xdr:col>46</xdr:col>
      <xdr:colOff>38100</xdr:colOff>
      <xdr:row>96</xdr:row>
      <xdr:rowOff>169940</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52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15017</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83111" y="16302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88900</xdr:rowOff>
    </xdr:from>
    <xdr:to>
      <xdr:col>41</xdr:col>
      <xdr:colOff>101600</xdr:colOff>
      <xdr:row>99</xdr:row>
      <xdr:rowOff>19050</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99</xdr:row>
      <xdr:rowOff>10177</xdr:rowOff>
    </xdr:from>
    <xdr:ext cx="249299"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736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88900</xdr:rowOff>
    </xdr:from>
    <xdr:to>
      <xdr:col>36</xdr:col>
      <xdr:colOff>165100</xdr:colOff>
      <xdr:row>99</xdr:row>
      <xdr:rowOff>19050</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99</xdr:row>
      <xdr:rowOff>10177</xdr:rowOff>
    </xdr:from>
    <xdr:ext cx="249299"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847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119443</xdr:rowOff>
    </xdr:from>
    <xdr:to>
      <xdr:col>85</xdr:col>
      <xdr:colOff>126364</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434393"/>
          <a:ext cx="1269" cy="12966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66120</xdr:rowOff>
    </xdr:from>
    <xdr:ext cx="599010"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209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119443</xdr:rowOff>
    </xdr:from>
    <xdr:to>
      <xdr:col>86</xdr:col>
      <xdr:colOff>25400</xdr:colOff>
      <xdr:row>31</xdr:row>
      <xdr:rowOff>119443</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434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104970</xdr:rowOff>
    </xdr:from>
    <xdr:ext cx="469744"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4486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82093</xdr:rowOff>
    </xdr:from>
    <xdr:to>
      <xdr:col>85</xdr:col>
      <xdr:colOff>177800</xdr:colOff>
      <xdr:row>39</xdr:row>
      <xdr:rowOff>12243</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59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105511</xdr:rowOff>
    </xdr:from>
    <xdr:to>
      <xdr:col>81</xdr:col>
      <xdr:colOff>101600</xdr:colOff>
      <xdr:row>39</xdr:row>
      <xdr:rowOff>35661</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620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52189</xdr:rowOff>
    </xdr:from>
    <xdr:ext cx="469744"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46428" y="6395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145542</xdr:rowOff>
    </xdr:from>
    <xdr:to>
      <xdr:col>76</xdr:col>
      <xdr:colOff>165100</xdr:colOff>
      <xdr:row>39</xdr:row>
      <xdr:rowOff>75692</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660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92219</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57428" y="6435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123292</xdr:rowOff>
    </xdr:from>
    <xdr:to>
      <xdr:col>72</xdr:col>
      <xdr:colOff>38100</xdr:colOff>
      <xdr:row>39</xdr:row>
      <xdr:rowOff>53442</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638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69969</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68428" y="6413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144411</xdr:rowOff>
    </xdr:from>
    <xdr:to>
      <xdr:col>67</xdr:col>
      <xdr:colOff>101600</xdr:colOff>
      <xdr:row>39</xdr:row>
      <xdr:rowOff>74561</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65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91089</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79428" y="6434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a:extLst>
            <a:ext uri="{FF2B5EF4-FFF2-40B4-BE49-F238E27FC236}">
              <a16:creationId xmlns:a16="http://schemas.microsoft.com/office/drawing/2014/main" id="{00000000-0008-0000-0600-000031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a:extLst>
            <a:ext uri="{FF2B5EF4-FFF2-40B4-BE49-F238E27FC236}">
              <a16:creationId xmlns:a16="http://schemas.microsoft.com/office/drawing/2014/main" id="{00000000-0008-0000-0600-000033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a:extLst>
            <a:ext uri="{FF2B5EF4-FFF2-40B4-BE49-F238E27FC236}">
              <a16:creationId xmlns:a16="http://schemas.microsoft.com/office/drawing/2014/main" id="{00000000-0008-0000-0600-000036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a:extLst>
            <a:ext uri="{FF2B5EF4-FFF2-40B4-BE49-F238E27FC236}">
              <a16:creationId xmlns:a16="http://schemas.microsoft.com/office/drawing/2014/main" id="{00000000-0008-0000-0600-000049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a:extLst>
            <a:ext uri="{FF2B5EF4-FFF2-40B4-BE49-F238E27FC236}">
              <a16:creationId xmlns:a16="http://schemas.microsoft.com/office/drawing/2014/main" id="{00000000-0008-0000-06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156060</xdr:rowOff>
    </xdr:from>
    <xdr:to>
      <xdr:col>85</xdr:col>
      <xdr:colOff>126364</xdr:colOff>
      <xdr:row>79</xdr:row>
      <xdr:rowOff>18573</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6317595" y="12329010"/>
          <a:ext cx="1269" cy="1234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22400</xdr:rowOff>
    </xdr:from>
    <xdr:ext cx="469744" cy="259045"/>
    <xdr:sp macro="" textlink="">
      <xdr:nvSpPr>
        <xdr:cNvPr id="618" name="公債費最小値テキスト">
          <a:extLst>
            <a:ext uri="{FF2B5EF4-FFF2-40B4-BE49-F238E27FC236}">
              <a16:creationId xmlns:a16="http://schemas.microsoft.com/office/drawing/2014/main" id="{00000000-0008-0000-0600-00006A020000}"/>
            </a:ext>
          </a:extLst>
        </xdr:cNvPr>
        <xdr:cNvSpPr txBox="1"/>
      </xdr:nvSpPr>
      <xdr:spPr>
        <a:xfrm>
          <a:off x="16370300" y="13566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18573</xdr:rowOff>
    </xdr:from>
    <xdr:to>
      <xdr:col>86</xdr:col>
      <xdr:colOff>25400</xdr:colOff>
      <xdr:row>79</xdr:row>
      <xdr:rowOff>18573</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3563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102737</xdr:rowOff>
    </xdr:from>
    <xdr:ext cx="599010" cy="259045"/>
    <xdr:sp macro="" textlink="">
      <xdr:nvSpPr>
        <xdr:cNvPr id="620" name="公債費最大値テキスト">
          <a:extLst>
            <a:ext uri="{FF2B5EF4-FFF2-40B4-BE49-F238E27FC236}">
              <a16:creationId xmlns:a16="http://schemas.microsoft.com/office/drawing/2014/main" id="{00000000-0008-0000-0600-00006C020000}"/>
            </a:ext>
          </a:extLst>
        </xdr:cNvPr>
        <xdr:cNvSpPr txBox="1"/>
      </xdr:nvSpPr>
      <xdr:spPr>
        <a:xfrm>
          <a:off x="16370300" y="12104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156060</xdr:rowOff>
    </xdr:from>
    <xdr:to>
      <xdr:col>86</xdr:col>
      <xdr:colOff>25400</xdr:colOff>
      <xdr:row>71</xdr:row>
      <xdr:rowOff>156060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2329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125282</xdr:rowOff>
    </xdr:from>
    <xdr:to>
      <xdr:col>85</xdr:col>
      <xdr:colOff>127000</xdr:colOff>
      <xdr:row>77</xdr:row>
      <xdr:rowOff>128110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5481300" y="13326932"/>
          <a:ext cx="838200" cy="2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118978</xdr:rowOff>
    </xdr:from>
    <xdr:ext cx="534377" cy="259045"/>
    <xdr:sp macro="" textlink="">
      <xdr:nvSpPr>
        <xdr:cNvPr id="623" name="公債費平均値テキスト">
          <a:extLst>
            <a:ext uri="{FF2B5EF4-FFF2-40B4-BE49-F238E27FC236}">
              <a16:creationId xmlns:a16="http://schemas.microsoft.com/office/drawing/2014/main" id="{00000000-0008-0000-0600-00006F020000}"/>
            </a:ext>
          </a:extLst>
        </xdr:cNvPr>
        <xdr:cNvSpPr txBox="1"/>
      </xdr:nvSpPr>
      <xdr:spPr>
        <a:xfrm>
          <a:off x="16370300" y="12977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96101</xdr:rowOff>
    </xdr:from>
    <xdr:to>
      <xdr:col>85</xdr:col>
      <xdr:colOff>177800</xdr:colOff>
      <xdr:row>77</xdr:row>
      <xdr:rowOff>26251</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6268700" y="1312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121031</xdr:rowOff>
    </xdr:from>
    <xdr:to>
      <xdr:col>81</xdr:col>
      <xdr:colOff>50800</xdr:colOff>
      <xdr:row>77</xdr:row>
      <xdr:rowOff>125282</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4592300" y="13322681"/>
          <a:ext cx="889000" cy="4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109048</xdr:rowOff>
    </xdr:from>
    <xdr:to>
      <xdr:col>81</xdr:col>
      <xdr:colOff>101600</xdr:colOff>
      <xdr:row>77</xdr:row>
      <xdr:rowOff>39198</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5430500" y="1313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55725</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5214111" y="1291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93698</xdr:rowOff>
    </xdr:from>
    <xdr:to>
      <xdr:col>76</xdr:col>
      <xdr:colOff>114300</xdr:colOff>
      <xdr:row>77</xdr:row>
      <xdr:rowOff>121031</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3703300" y="13295348"/>
          <a:ext cx="889000" cy="27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110525</xdr:rowOff>
    </xdr:from>
    <xdr:to>
      <xdr:col>76</xdr:col>
      <xdr:colOff>165100</xdr:colOff>
      <xdr:row>77</xdr:row>
      <xdr:rowOff>40675</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4541500" y="1314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57203</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4325111" y="12915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93698</xdr:rowOff>
    </xdr:from>
    <xdr:to>
      <xdr:col>71</xdr:col>
      <xdr:colOff>177800</xdr:colOff>
      <xdr:row>77</xdr:row>
      <xdr:rowOff>101981</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2814300" y="13295348"/>
          <a:ext cx="889000" cy="8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104239</xdr:rowOff>
    </xdr:from>
    <xdr:to>
      <xdr:col>72</xdr:col>
      <xdr:colOff>38100</xdr:colOff>
      <xdr:row>77</xdr:row>
      <xdr:rowOff>34389</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3652500" y="1313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50916</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436111" y="1290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57238</xdr:rowOff>
    </xdr:from>
    <xdr:to>
      <xdr:col>67</xdr:col>
      <xdr:colOff>101600</xdr:colOff>
      <xdr:row>76</xdr:row>
      <xdr:rowOff>158838</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2763500" y="1308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3916</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547111" y="1286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77310</xdr:rowOff>
    </xdr:from>
    <xdr:to>
      <xdr:col>85</xdr:col>
      <xdr:colOff>177800</xdr:colOff>
      <xdr:row>78</xdr:row>
      <xdr:rowOff>7460</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6268700" y="1327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55737</xdr:rowOff>
    </xdr:from>
    <xdr:ext cx="534377" cy="259045"/>
    <xdr:sp macro="" textlink="">
      <xdr:nvSpPr>
        <xdr:cNvPr id="642" name="公債費該当値テキスト">
          <a:extLst>
            <a:ext uri="{FF2B5EF4-FFF2-40B4-BE49-F238E27FC236}">
              <a16:creationId xmlns:a16="http://schemas.microsoft.com/office/drawing/2014/main" id="{00000000-0008-0000-0600-000082020000}"/>
            </a:ext>
          </a:extLst>
        </xdr:cNvPr>
        <xdr:cNvSpPr txBox="1"/>
      </xdr:nvSpPr>
      <xdr:spPr>
        <a:xfrm>
          <a:off x="16370300" y="13257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74482</xdr:rowOff>
    </xdr:from>
    <xdr:to>
      <xdr:col>81</xdr:col>
      <xdr:colOff>101600</xdr:colOff>
      <xdr:row>78</xdr:row>
      <xdr:rowOff>4632</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5430500" y="13276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167209</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14111" y="13368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70231</xdr:rowOff>
    </xdr:from>
    <xdr:to>
      <xdr:col>76</xdr:col>
      <xdr:colOff>165100</xdr:colOff>
      <xdr:row>78</xdr:row>
      <xdr:rowOff>381</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4541500" y="13271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162958</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325111" y="13364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42898</xdr:rowOff>
    </xdr:from>
    <xdr:to>
      <xdr:col>72</xdr:col>
      <xdr:colOff>38100</xdr:colOff>
      <xdr:row>77</xdr:row>
      <xdr:rowOff>144498</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3652500" y="1324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135625</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436111" y="13337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51181</xdr:rowOff>
    </xdr:from>
    <xdr:to>
      <xdr:col>67</xdr:col>
      <xdr:colOff>101600</xdr:colOff>
      <xdr:row>77</xdr:row>
      <xdr:rowOff>152781</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2763500" y="13252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143908</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547111" y="13345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積立金グラフ枠">
          <a:extLst>
            <a:ext uri="{FF2B5EF4-FFF2-40B4-BE49-F238E27FC236}">
              <a16:creationId xmlns:a16="http://schemas.microsoft.com/office/drawing/2014/main" id="{00000000-0008-0000-0600-0000A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164998</xdr:rowOff>
    </xdr:from>
    <xdr:to>
      <xdr:col>85</xdr:col>
      <xdr:colOff>126364</xdr:colOff>
      <xdr:row>99</xdr:row>
      <xdr:rowOff>33173</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flipV="1">
          <a:off x="16317595" y="15424048"/>
          <a:ext cx="1269" cy="1582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37000</xdr:rowOff>
    </xdr:from>
    <xdr:ext cx="378565" cy="259045"/>
    <xdr:sp macro="" textlink="">
      <xdr:nvSpPr>
        <xdr:cNvPr id="675" name="積立金最小値テキスト">
          <a:extLst>
            <a:ext uri="{FF2B5EF4-FFF2-40B4-BE49-F238E27FC236}">
              <a16:creationId xmlns:a16="http://schemas.microsoft.com/office/drawing/2014/main" id="{00000000-0008-0000-0600-0000A3020000}"/>
            </a:ext>
          </a:extLst>
        </xdr:cNvPr>
        <xdr:cNvSpPr txBox="1"/>
      </xdr:nvSpPr>
      <xdr:spPr>
        <a:xfrm>
          <a:off x="16370300" y="170105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33173</xdr:rowOff>
    </xdr:from>
    <xdr:to>
      <xdr:col>86</xdr:col>
      <xdr:colOff>25400</xdr:colOff>
      <xdr:row>99</xdr:row>
      <xdr:rowOff>33173</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7006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111675</xdr:rowOff>
    </xdr:from>
    <xdr:ext cx="534377" cy="259045"/>
    <xdr:sp macro="" textlink="">
      <xdr:nvSpPr>
        <xdr:cNvPr id="677" name="積立金最大値テキスト">
          <a:extLst>
            <a:ext uri="{FF2B5EF4-FFF2-40B4-BE49-F238E27FC236}">
              <a16:creationId xmlns:a16="http://schemas.microsoft.com/office/drawing/2014/main" id="{00000000-0008-0000-0600-0000A5020000}"/>
            </a:ext>
          </a:extLst>
        </xdr:cNvPr>
        <xdr:cNvSpPr txBox="1"/>
      </xdr:nvSpPr>
      <xdr:spPr>
        <a:xfrm>
          <a:off x="16370300" y="15199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164998</xdr:rowOff>
    </xdr:from>
    <xdr:to>
      <xdr:col>86</xdr:col>
      <xdr:colOff>25400</xdr:colOff>
      <xdr:row>89</xdr:row>
      <xdr:rowOff>164998</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6230600" y="15424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91370</xdr:rowOff>
    </xdr:from>
    <xdr:to>
      <xdr:col>85</xdr:col>
      <xdr:colOff>127000</xdr:colOff>
      <xdr:row>96</xdr:row>
      <xdr:rowOff>163151</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5481300" y="16379120"/>
          <a:ext cx="838200" cy="243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168539</xdr:rowOff>
    </xdr:from>
    <xdr:ext cx="534377" cy="259045"/>
    <xdr:sp macro="" textlink="">
      <xdr:nvSpPr>
        <xdr:cNvPr id="680" name="積立金平均値テキスト">
          <a:extLst>
            <a:ext uri="{FF2B5EF4-FFF2-40B4-BE49-F238E27FC236}">
              <a16:creationId xmlns:a16="http://schemas.microsoft.com/office/drawing/2014/main" id="{00000000-0008-0000-0600-0000A8020000}"/>
            </a:ext>
          </a:extLst>
        </xdr:cNvPr>
        <xdr:cNvSpPr txBox="1"/>
      </xdr:nvSpPr>
      <xdr:spPr>
        <a:xfrm>
          <a:off x="16370300" y="16456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18662</xdr:rowOff>
    </xdr:from>
    <xdr:to>
      <xdr:col>85</xdr:col>
      <xdr:colOff>177800</xdr:colOff>
      <xdr:row>96</xdr:row>
      <xdr:rowOff>120262</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6268700" y="16477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62471</xdr:rowOff>
    </xdr:from>
    <xdr:to>
      <xdr:col>81</xdr:col>
      <xdr:colOff>50800</xdr:colOff>
      <xdr:row>96</xdr:row>
      <xdr:rowOff>163151</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4592300" y="16521671"/>
          <a:ext cx="889000" cy="100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21749</xdr:rowOff>
    </xdr:from>
    <xdr:to>
      <xdr:col>81</xdr:col>
      <xdr:colOff>101600</xdr:colOff>
      <xdr:row>96</xdr:row>
      <xdr:rowOff>123349</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5430500" y="16480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139876</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5214111" y="16256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62471</xdr:rowOff>
    </xdr:from>
    <xdr:to>
      <xdr:col>76</xdr:col>
      <xdr:colOff>114300</xdr:colOff>
      <xdr:row>98</xdr:row>
      <xdr:rowOff>10922</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3703300" y="16521671"/>
          <a:ext cx="889000" cy="291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57201</xdr:rowOff>
    </xdr:from>
    <xdr:to>
      <xdr:col>76</xdr:col>
      <xdr:colOff>165100</xdr:colOff>
      <xdr:row>96</xdr:row>
      <xdr:rowOff>158801</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4541500" y="16516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149928</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4325111" y="16609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10922</xdr:rowOff>
    </xdr:from>
    <xdr:to>
      <xdr:col>71</xdr:col>
      <xdr:colOff>177800</xdr:colOff>
      <xdr:row>99</xdr:row>
      <xdr:rowOff>654</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2814300" y="16813022"/>
          <a:ext cx="889000" cy="161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82423</xdr:rowOff>
    </xdr:from>
    <xdr:to>
      <xdr:col>72</xdr:col>
      <xdr:colOff>38100</xdr:colOff>
      <xdr:row>97</xdr:row>
      <xdr:rowOff>12573</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3652500" y="1654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29100</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436111" y="16316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13081</xdr:rowOff>
    </xdr:from>
    <xdr:to>
      <xdr:col>67</xdr:col>
      <xdr:colOff>101600</xdr:colOff>
      <xdr:row>96</xdr:row>
      <xdr:rowOff>114681</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2763500" y="1647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131208</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2547111" y="1624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40570</xdr:rowOff>
    </xdr:from>
    <xdr:to>
      <xdr:col>85</xdr:col>
      <xdr:colOff>177800</xdr:colOff>
      <xdr:row>95</xdr:row>
      <xdr:rowOff>142170</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6268700" y="163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63447</xdr:rowOff>
    </xdr:from>
    <xdr:ext cx="534377" cy="259045"/>
    <xdr:sp macro="" textlink="">
      <xdr:nvSpPr>
        <xdr:cNvPr id="699" name="積立金該当値テキスト">
          <a:extLst>
            <a:ext uri="{FF2B5EF4-FFF2-40B4-BE49-F238E27FC236}">
              <a16:creationId xmlns:a16="http://schemas.microsoft.com/office/drawing/2014/main" id="{00000000-0008-0000-0600-0000BB020000}"/>
            </a:ext>
          </a:extLst>
        </xdr:cNvPr>
        <xdr:cNvSpPr txBox="1"/>
      </xdr:nvSpPr>
      <xdr:spPr>
        <a:xfrm>
          <a:off x="16370300" y="16179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112351</xdr:rowOff>
    </xdr:from>
    <xdr:to>
      <xdr:col>81</xdr:col>
      <xdr:colOff>101600</xdr:colOff>
      <xdr:row>97</xdr:row>
      <xdr:rowOff>42501</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5430500" y="16571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33628</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5214111" y="16664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11671</xdr:rowOff>
    </xdr:from>
    <xdr:to>
      <xdr:col>76</xdr:col>
      <xdr:colOff>165100</xdr:colOff>
      <xdr:row>96</xdr:row>
      <xdr:rowOff>113271</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4541500" y="16470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129798</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325111" y="16246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131572</xdr:rowOff>
    </xdr:from>
    <xdr:to>
      <xdr:col>72</xdr:col>
      <xdr:colOff>38100</xdr:colOff>
      <xdr:row>98</xdr:row>
      <xdr:rowOff>61722</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3652500" y="16762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52849</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3436111" y="16854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121304</xdr:rowOff>
    </xdr:from>
    <xdr:to>
      <xdr:col>67</xdr:col>
      <xdr:colOff>101600</xdr:colOff>
      <xdr:row>99</xdr:row>
      <xdr:rowOff>51454</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2763500" y="16923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42581</xdr:rowOff>
    </xdr:from>
    <xdr:ext cx="469744"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2579428" y="17016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a:extLst>
            <a:ext uri="{FF2B5EF4-FFF2-40B4-BE49-F238E27FC236}">
              <a16:creationId xmlns:a16="http://schemas.microsoft.com/office/drawing/2014/main" id="{00000000-0008-0000-06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101181</xdr:rowOff>
    </xdr:from>
    <xdr:to>
      <xdr:col>116</xdr:col>
      <xdr:colOff>62864</xdr:colOff>
      <xdr:row>39</xdr:row>
      <xdr:rowOff>44450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2159595" y="5244681"/>
          <a:ext cx="1269" cy="1486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2" name="投資及び出資金最小値テキスト">
          <a:extLst>
            <a:ext uri="{FF2B5EF4-FFF2-40B4-BE49-F238E27FC236}">
              <a16:creationId xmlns:a16="http://schemas.microsoft.com/office/drawing/2014/main" id="{00000000-0008-0000-0600-0000DC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47858</xdr:rowOff>
    </xdr:from>
    <xdr:ext cx="534377" cy="259045"/>
    <xdr:sp macro="" textlink="">
      <xdr:nvSpPr>
        <xdr:cNvPr id="734" name="投資及び出資金最大値テキスト">
          <a:extLst>
            <a:ext uri="{FF2B5EF4-FFF2-40B4-BE49-F238E27FC236}">
              <a16:creationId xmlns:a16="http://schemas.microsoft.com/office/drawing/2014/main" id="{00000000-0008-0000-0600-0000DE020000}"/>
            </a:ext>
          </a:extLst>
        </xdr:cNvPr>
        <xdr:cNvSpPr txBox="1"/>
      </xdr:nvSpPr>
      <xdr:spPr>
        <a:xfrm>
          <a:off x="22212300" y="5019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101181</xdr:rowOff>
    </xdr:from>
    <xdr:to>
      <xdr:col>116</xdr:col>
      <xdr:colOff>152400</xdr:colOff>
      <xdr:row>30</xdr:row>
      <xdr:rowOff>101181</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5244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100804</xdr:rowOff>
    </xdr:from>
    <xdr:ext cx="469744" cy="259045"/>
    <xdr:sp macro="" textlink="">
      <xdr:nvSpPr>
        <xdr:cNvPr id="737" name="投資及び出資金平均値テキスト">
          <a:extLst>
            <a:ext uri="{FF2B5EF4-FFF2-40B4-BE49-F238E27FC236}">
              <a16:creationId xmlns:a16="http://schemas.microsoft.com/office/drawing/2014/main" id="{00000000-0008-0000-0600-0000E1020000}"/>
            </a:ext>
          </a:extLst>
        </xdr:cNvPr>
        <xdr:cNvSpPr txBox="1"/>
      </xdr:nvSpPr>
      <xdr:spPr>
        <a:xfrm>
          <a:off x="22212300" y="64444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77927</xdr:rowOff>
    </xdr:from>
    <xdr:to>
      <xdr:col>116</xdr:col>
      <xdr:colOff>114300</xdr:colOff>
      <xdr:row>39</xdr:row>
      <xdr:rowOff>8077</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2110700" y="659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58686</xdr:rowOff>
    </xdr:from>
    <xdr:to>
      <xdr:col>112</xdr:col>
      <xdr:colOff>38100</xdr:colOff>
      <xdr:row>38</xdr:row>
      <xdr:rowOff>160286</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1272500" y="6573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5364</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088428" y="6349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96596</xdr:rowOff>
    </xdr:from>
    <xdr:to>
      <xdr:col>107</xdr:col>
      <xdr:colOff>101600</xdr:colOff>
      <xdr:row>39</xdr:row>
      <xdr:rowOff>26746</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0383500" y="661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43273</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199428" y="6386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112331</xdr:rowOff>
    </xdr:from>
    <xdr:to>
      <xdr:col>102</xdr:col>
      <xdr:colOff>165100</xdr:colOff>
      <xdr:row>39</xdr:row>
      <xdr:rowOff>42481</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9494500" y="6627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59009</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10428" y="6402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124905</xdr:rowOff>
    </xdr:from>
    <xdr:to>
      <xdr:col>98</xdr:col>
      <xdr:colOff>38100</xdr:colOff>
      <xdr:row>39</xdr:row>
      <xdr:rowOff>55055</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8605500" y="664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71581</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21428" y="6415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6" name="投資及び出資金該当値テキスト">
          <a:extLst>
            <a:ext uri="{FF2B5EF4-FFF2-40B4-BE49-F238E27FC236}">
              <a16:creationId xmlns:a16="http://schemas.microsoft.com/office/drawing/2014/main" id="{00000000-0008-0000-0600-0000F4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a:extLst>
            <a:ext uri="{FF2B5EF4-FFF2-40B4-BE49-F238E27FC236}">
              <a16:creationId xmlns:a16="http://schemas.microsoft.com/office/drawing/2014/main" id="{00000000-0008-0000-06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38126</xdr:rowOff>
    </xdr:from>
    <xdr:to>
      <xdr:col>116</xdr:col>
      <xdr:colOff>62864</xdr:colOff>
      <xdr:row>59</xdr:row>
      <xdr:rowOff>44450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22159595" y="8610626"/>
          <a:ext cx="1269" cy="1549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9" name="貸付金最小値テキスト">
          <a:extLst>
            <a:ext uri="{FF2B5EF4-FFF2-40B4-BE49-F238E27FC236}">
              <a16:creationId xmlns:a16="http://schemas.microsoft.com/office/drawing/2014/main" id="{00000000-0008-0000-0600-000015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156253</xdr:rowOff>
    </xdr:from>
    <xdr:ext cx="534377" cy="259045"/>
    <xdr:sp macro="" textlink="">
      <xdr:nvSpPr>
        <xdr:cNvPr id="791" name="貸付金最大値テキスト">
          <a:extLst>
            <a:ext uri="{FF2B5EF4-FFF2-40B4-BE49-F238E27FC236}">
              <a16:creationId xmlns:a16="http://schemas.microsoft.com/office/drawing/2014/main" id="{00000000-0008-0000-0600-000017030000}"/>
            </a:ext>
          </a:extLst>
        </xdr:cNvPr>
        <xdr:cNvSpPr txBox="1"/>
      </xdr:nvSpPr>
      <xdr:spPr>
        <a:xfrm>
          <a:off x="22212300" y="8385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38126</xdr:rowOff>
    </xdr:from>
    <xdr:to>
      <xdr:col>116</xdr:col>
      <xdr:colOff>152400</xdr:colOff>
      <xdr:row>50</xdr:row>
      <xdr:rowOff>38126</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8610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167322</xdr:rowOff>
    </xdr:from>
    <xdr:to>
      <xdr:col>116</xdr:col>
      <xdr:colOff>63500</xdr:colOff>
      <xdr:row>58</xdr:row>
      <xdr:rowOff>169190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1323300" y="10111422"/>
          <a:ext cx="838200" cy="1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98213</xdr:rowOff>
    </xdr:from>
    <xdr:ext cx="469744" cy="259045"/>
    <xdr:sp macro="" textlink="">
      <xdr:nvSpPr>
        <xdr:cNvPr id="794" name="貸付金平均値テキスト">
          <a:extLst>
            <a:ext uri="{FF2B5EF4-FFF2-40B4-BE49-F238E27FC236}">
              <a16:creationId xmlns:a16="http://schemas.microsoft.com/office/drawing/2014/main" id="{00000000-0008-0000-0600-00001A030000}"/>
            </a:ext>
          </a:extLst>
        </xdr:cNvPr>
        <xdr:cNvSpPr txBox="1"/>
      </xdr:nvSpPr>
      <xdr:spPr>
        <a:xfrm>
          <a:off x="22212300" y="98708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75336</xdr:rowOff>
    </xdr:from>
    <xdr:to>
      <xdr:col>116</xdr:col>
      <xdr:colOff>114300</xdr:colOff>
      <xdr:row>59</xdr:row>
      <xdr:rowOff>5486</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21107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167322</xdr:rowOff>
    </xdr:from>
    <xdr:to>
      <xdr:col>111</xdr:col>
      <xdr:colOff>177800</xdr:colOff>
      <xdr:row>58</xdr:row>
      <xdr:rowOff>169608</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0434300" y="1011142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83109</xdr:rowOff>
    </xdr:from>
    <xdr:to>
      <xdr:col>112</xdr:col>
      <xdr:colOff>38100</xdr:colOff>
      <xdr:row>59</xdr:row>
      <xdr:rowOff>13259</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1272500" y="10027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29786</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1088428" y="9802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161722</xdr:rowOff>
    </xdr:from>
    <xdr:to>
      <xdr:col>107</xdr:col>
      <xdr:colOff>50800</xdr:colOff>
      <xdr:row>58</xdr:row>
      <xdr:rowOff>169608</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19545300" y="10105822"/>
          <a:ext cx="889000" cy="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84747</xdr:rowOff>
    </xdr:from>
    <xdr:to>
      <xdr:col>107</xdr:col>
      <xdr:colOff>101600</xdr:colOff>
      <xdr:row>59</xdr:row>
      <xdr:rowOff>14897</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0383500" y="1002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31424</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199428" y="9804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161722</xdr:rowOff>
    </xdr:from>
    <xdr:to>
      <xdr:col>102</xdr:col>
      <xdr:colOff>114300</xdr:colOff>
      <xdr:row>58</xdr:row>
      <xdr:rowOff>166065</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flipV="1">
          <a:off x="18656300" y="10105822"/>
          <a:ext cx="889000" cy="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85852</xdr:rowOff>
    </xdr:from>
    <xdr:to>
      <xdr:col>102</xdr:col>
      <xdr:colOff>165100</xdr:colOff>
      <xdr:row>59</xdr:row>
      <xdr:rowOff>16002</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9494500" y="1002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32529</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9310428" y="9805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64592</xdr:rowOff>
    </xdr:from>
    <xdr:to>
      <xdr:col>98</xdr:col>
      <xdr:colOff>38100</xdr:colOff>
      <xdr:row>58</xdr:row>
      <xdr:rowOff>166192</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8605500" y="1000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11269</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421428" y="9783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118390</xdr:rowOff>
    </xdr:from>
    <xdr:to>
      <xdr:col>116</xdr:col>
      <xdr:colOff>114300</xdr:colOff>
      <xdr:row>59</xdr:row>
      <xdr:rowOff>48540</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2110700" y="10062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53764</xdr:rowOff>
    </xdr:from>
    <xdr:ext cx="469744" cy="259045"/>
    <xdr:sp macro="" textlink="">
      <xdr:nvSpPr>
        <xdr:cNvPr id="813" name="貸付金該当値テキスト">
          <a:extLst>
            <a:ext uri="{FF2B5EF4-FFF2-40B4-BE49-F238E27FC236}">
              <a16:creationId xmlns:a16="http://schemas.microsoft.com/office/drawing/2014/main" id="{00000000-0008-0000-0600-00002D030000}"/>
            </a:ext>
          </a:extLst>
        </xdr:cNvPr>
        <xdr:cNvSpPr txBox="1"/>
      </xdr:nvSpPr>
      <xdr:spPr>
        <a:xfrm>
          <a:off x="22212300" y="999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116522</xdr:rowOff>
    </xdr:from>
    <xdr:to>
      <xdr:col>112</xdr:col>
      <xdr:colOff>38100</xdr:colOff>
      <xdr:row>59</xdr:row>
      <xdr:rowOff>46672</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1272500" y="1006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37799</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088428" y="10153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118808</xdr:rowOff>
    </xdr:from>
    <xdr:to>
      <xdr:col>107</xdr:col>
      <xdr:colOff>101600</xdr:colOff>
      <xdr:row>59</xdr:row>
      <xdr:rowOff>48958</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0383500" y="10062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40085</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199428" y="10155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110922</xdr:rowOff>
    </xdr:from>
    <xdr:to>
      <xdr:col>102</xdr:col>
      <xdr:colOff>165100</xdr:colOff>
      <xdr:row>59</xdr:row>
      <xdr:rowOff>41072</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9494500" y="10055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32199</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310428" y="10147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115265</xdr:rowOff>
    </xdr:from>
    <xdr:to>
      <xdr:col>98</xdr:col>
      <xdr:colOff>38100</xdr:colOff>
      <xdr:row>59</xdr:row>
      <xdr:rowOff>45415</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8605500" y="10059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36542</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21428" y="10152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41718</xdr:rowOff>
    </xdr:from>
    <xdr:to>
      <xdr:col>116</xdr:col>
      <xdr:colOff>62864</xdr:colOff>
      <xdr:row>79</xdr:row>
      <xdr:rowOff>60060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214668"/>
          <a:ext cx="1269" cy="1389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63887</xdr:rowOff>
    </xdr:from>
    <xdr:ext cx="469744"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608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60060</xdr:rowOff>
    </xdr:from>
    <xdr:to>
      <xdr:col>116</xdr:col>
      <xdr:colOff>152400</xdr:colOff>
      <xdr:row>79</xdr:row>
      <xdr:rowOff>60060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604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159845</xdr:rowOff>
    </xdr:from>
    <xdr:ext cx="599010"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989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41718</xdr:rowOff>
    </xdr:from>
    <xdr:to>
      <xdr:col>116</xdr:col>
      <xdr:colOff>152400</xdr:colOff>
      <xdr:row>71</xdr:row>
      <xdr:rowOff>41718</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214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96799</xdr:rowOff>
    </xdr:from>
    <xdr:to>
      <xdr:col>116</xdr:col>
      <xdr:colOff>63500</xdr:colOff>
      <xdr:row>76</xdr:row>
      <xdr:rowOff>120062</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1323300" y="13126999"/>
          <a:ext cx="838200" cy="23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126516</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8138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103639</xdr:rowOff>
    </xdr:from>
    <xdr:to>
      <xdr:col>116</xdr:col>
      <xdr:colOff>114300</xdr:colOff>
      <xdr:row>76</xdr:row>
      <xdr:rowOff>33790</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296238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96799</xdr:rowOff>
    </xdr:from>
    <xdr:to>
      <xdr:col>111</xdr:col>
      <xdr:colOff>177800</xdr:colOff>
      <xdr:row>77</xdr:row>
      <xdr:rowOff>35230</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0434300" y="13126999"/>
          <a:ext cx="889000" cy="109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97162</xdr:rowOff>
    </xdr:from>
    <xdr:to>
      <xdr:col>112</xdr:col>
      <xdr:colOff>38100</xdr:colOff>
      <xdr:row>76</xdr:row>
      <xdr:rowOff>27313</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29559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43839</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2731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64774</xdr:rowOff>
    </xdr:from>
    <xdr:to>
      <xdr:col>107</xdr:col>
      <xdr:colOff>50800</xdr:colOff>
      <xdr:row>77</xdr:row>
      <xdr:rowOff>35230</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9545300" y="12923524"/>
          <a:ext cx="889000" cy="313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90500</xdr:rowOff>
    </xdr:from>
    <xdr:to>
      <xdr:col>107</xdr:col>
      <xdr:colOff>101600</xdr:colOff>
      <xdr:row>76</xdr:row>
      <xdr:rowOff>20650</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29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37177</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2724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64774</xdr:rowOff>
    </xdr:from>
    <xdr:to>
      <xdr:col>102</xdr:col>
      <xdr:colOff>114300</xdr:colOff>
      <xdr:row>75</xdr:row>
      <xdr:rowOff>156573</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8656300" y="12923524"/>
          <a:ext cx="889000" cy="91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102605</xdr:rowOff>
    </xdr:from>
    <xdr:to>
      <xdr:col>102</xdr:col>
      <xdr:colOff>165100</xdr:colOff>
      <xdr:row>76</xdr:row>
      <xdr:rowOff>32755</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961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23882</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3054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72212</xdr:rowOff>
    </xdr:from>
    <xdr:to>
      <xdr:col>98</xdr:col>
      <xdr:colOff>38100</xdr:colOff>
      <xdr:row>76</xdr:row>
      <xdr:rowOff>2363</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93096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18889</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2706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69262</xdr:rowOff>
    </xdr:from>
    <xdr:to>
      <xdr:col>116</xdr:col>
      <xdr:colOff>114300</xdr:colOff>
      <xdr:row>76</xdr:row>
      <xdr:rowOff>170862</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3099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47689</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3077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45999</xdr:rowOff>
    </xdr:from>
    <xdr:to>
      <xdr:col>112</xdr:col>
      <xdr:colOff>38100</xdr:colOff>
      <xdr:row>76</xdr:row>
      <xdr:rowOff>147599</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3076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138726</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3168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155880</xdr:rowOff>
    </xdr:from>
    <xdr:to>
      <xdr:col>107</xdr:col>
      <xdr:colOff>101600</xdr:colOff>
      <xdr:row>77</xdr:row>
      <xdr:rowOff>86030</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318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77157</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3278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13974</xdr:rowOff>
    </xdr:from>
    <xdr:to>
      <xdr:col>102</xdr:col>
      <xdr:colOff>165100</xdr:colOff>
      <xdr:row>75</xdr:row>
      <xdr:rowOff>115574</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287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132101</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2647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105773</xdr:rowOff>
    </xdr:from>
    <xdr:to>
      <xdr:col>98</xdr:col>
      <xdr:colOff>38100</xdr:colOff>
      <xdr:row>76</xdr:row>
      <xdr:rowOff>35923</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2964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27050</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305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住民一人当たりの補助費等が類似団体平均で最も高くなっている。基地対策、学校給食に関する補助費、焼却施設更新に伴う消防衛生組合への負担金によるものである。</a:t>
          </a:r>
        </a:p>
        <a:p>
          <a:r>
            <a:rPr kumimoji="1" lang="ja-JP" altLang="en-US" sz="1300">
              <a:latin typeface="ＭＳ Ｐゴシック" panose="020B0600070205080204" pitchFamily="50" charset="-128"/>
              <a:ea typeface="ＭＳ Ｐゴシック" panose="020B0600070205080204" pitchFamily="50" charset="-128"/>
            </a:rPr>
            <a:t>普通建設事業費（うち新規整備）の増加は町営住宅、町道の整備によるものである。令和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年度以降も大型事業が控えているため、類似団体平均よりも高くなると考えられる。普通建設事業費（うち更新整備）については、橋梁や公民館の更新によるものである。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沖縄県金武町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11,455
11,352
37.84
10,868,646
10,550,680
243,940
3,703,034
3,612,586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124841</xdr:rowOff>
    </xdr:from>
    <xdr:to>
      <xdr:col>24</xdr:col>
      <xdr:colOff>62865</xdr:colOff>
      <xdr:row>38</xdr:row>
      <xdr:rowOff>34734</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096891"/>
          <a:ext cx="1270" cy="1452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38561</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53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34734</xdr:rowOff>
    </xdr:from>
    <xdr:to>
      <xdr:col>24</xdr:col>
      <xdr:colOff>152400</xdr:colOff>
      <xdr:row>38</xdr:row>
      <xdr:rowOff>34734</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49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71518</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872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124841</xdr:rowOff>
    </xdr:from>
    <xdr:to>
      <xdr:col>24</xdr:col>
      <xdr:colOff>152400</xdr:colOff>
      <xdr:row>29</xdr:row>
      <xdr:rowOff>124841</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096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93218</xdr:rowOff>
    </xdr:from>
    <xdr:to>
      <xdr:col>24</xdr:col>
      <xdr:colOff>63500</xdr:colOff>
      <xdr:row>31</xdr:row>
      <xdr:rowOff>123698</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408168"/>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59517</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602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81090</xdr:rowOff>
    </xdr:from>
    <xdr:to>
      <xdr:col>24</xdr:col>
      <xdr:colOff>114300</xdr:colOff>
      <xdr:row>36</xdr:row>
      <xdr:rowOff>11240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81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93980</xdr:rowOff>
    </xdr:from>
    <xdr:to>
      <xdr:col>19</xdr:col>
      <xdr:colOff>177800</xdr:colOff>
      <xdr:row>31</xdr:row>
      <xdr:rowOff>123698</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408930"/>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116141</xdr:rowOff>
    </xdr:from>
    <xdr:to>
      <xdr:col>20</xdr:col>
      <xdr:colOff>38100</xdr:colOff>
      <xdr:row>36</xdr:row>
      <xdr:rowOff>46291</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1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37418</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209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93980</xdr:rowOff>
    </xdr:from>
    <xdr:to>
      <xdr:col>15</xdr:col>
      <xdr:colOff>50800</xdr:colOff>
      <xdr:row>31</xdr:row>
      <xdr:rowOff>148844</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540893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153670</xdr:rowOff>
    </xdr:from>
    <xdr:to>
      <xdr:col>15</xdr:col>
      <xdr:colOff>101600</xdr:colOff>
      <xdr:row>36</xdr:row>
      <xdr:rowOff>83820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74947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29</xdr:row>
      <xdr:rowOff>152273</xdr:rowOff>
    </xdr:from>
    <xdr:to>
      <xdr:col>10</xdr:col>
      <xdr:colOff>114300</xdr:colOff>
      <xdr:row>31</xdr:row>
      <xdr:rowOff>148844</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124323"/>
          <a:ext cx="889000" cy="339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161290</xdr:rowOff>
    </xdr:from>
    <xdr:to>
      <xdr:col>10</xdr:col>
      <xdr:colOff>165100</xdr:colOff>
      <xdr:row>36</xdr:row>
      <xdr:rowOff>91440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162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82567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254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45085</xdr:rowOff>
    </xdr:from>
    <xdr:to>
      <xdr:col>6</xdr:col>
      <xdr:colOff>38100</xdr:colOff>
      <xdr:row>35</xdr:row>
      <xdr:rowOff>146685</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4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137812</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138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42418</xdr:rowOff>
    </xdr:from>
    <xdr:to>
      <xdr:col>24</xdr:col>
      <xdr:colOff>114300</xdr:colOff>
      <xdr:row>31</xdr:row>
      <xdr:rowOff>144018</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35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65295</xdr:rowOff>
    </xdr:from>
    <xdr:ext cx="534377"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208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72898</xdr:rowOff>
    </xdr:from>
    <xdr:to>
      <xdr:col>20</xdr:col>
      <xdr:colOff>38100</xdr:colOff>
      <xdr:row>32</xdr:row>
      <xdr:rowOff>3048</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387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30</xdr:row>
      <xdr:rowOff>19575</xdr:rowOff>
    </xdr:from>
    <xdr:ext cx="534377"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30111" y="516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43180</xdr:rowOff>
    </xdr:from>
    <xdr:to>
      <xdr:col>15</xdr:col>
      <xdr:colOff>101600</xdr:colOff>
      <xdr:row>31</xdr:row>
      <xdr:rowOff>144780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35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29</xdr:row>
      <xdr:rowOff>161307</xdr:rowOff>
    </xdr:from>
    <xdr:ext cx="534377"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41111" y="5133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98044</xdr:rowOff>
    </xdr:from>
    <xdr:to>
      <xdr:col>10</xdr:col>
      <xdr:colOff>165100</xdr:colOff>
      <xdr:row>32</xdr:row>
      <xdr:rowOff>28194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41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30</xdr:row>
      <xdr:rowOff>44721</xdr:rowOff>
    </xdr:from>
    <xdr:ext cx="534377"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52111" y="5188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29</xdr:row>
      <xdr:rowOff>101473</xdr:rowOff>
    </xdr:from>
    <xdr:to>
      <xdr:col>6</xdr:col>
      <xdr:colOff>38100</xdr:colOff>
      <xdr:row>30</xdr:row>
      <xdr:rowOff>31623</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07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28</xdr:row>
      <xdr:rowOff>48150</xdr:rowOff>
    </xdr:from>
    <xdr:ext cx="534377"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63111" y="4848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130762</xdr:rowOff>
    </xdr:from>
    <xdr:to>
      <xdr:col>24</xdr:col>
      <xdr:colOff>62865</xdr:colOff>
      <xdr:row>58</xdr:row>
      <xdr:rowOff>135520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03262"/>
          <a:ext cx="1270" cy="1376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139347</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83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135520</xdr:rowOff>
    </xdr:from>
    <xdr:to>
      <xdr:col>24</xdr:col>
      <xdr:colOff>152400</xdr:colOff>
      <xdr:row>58</xdr:row>
      <xdr:rowOff>135520</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79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77439</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478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462,737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130762</xdr:rowOff>
    </xdr:from>
    <xdr:to>
      <xdr:col>24</xdr:col>
      <xdr:colOff>152400</xdr:colOff>
      <xdr:row>50</xdr:row>
      <xdr:rowOff>130762</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03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100590</xdr:rowOff>
    </xdr:from>
    <xdr:to>
      <xdr:col>24</xdr:col>
      <xdr:colOff>63500</xdr:colOff>
      <xdr:row>55</xdr:row>
      <xdr:rowOff>168373</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530340"/>
          <a:ext cx="838200" cy="67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137997</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7391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159570</xdr:rowOff>
    </xdr:from>
    <xdr:to>
      <xdr:col>24</xdr:col>
      <xdr:colOff>114300</xdr:colOff>
      <xdr:row>57</xdr:row>
      <xdr:rowOff>89720</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76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121680</xdr:rowOff>
    </xdr:from>
    <xdr:to>
      <xdr:col>19</xdr:col>
      <xdr:colOff>177800</xdr:colOff>
      <xdr:row>55</xdr:row>
      <xdr:rowOff>168373</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9551430"/>
          <a:ext cx="889000" cy="46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20634</xdr:rowOff>
    </xdr:from>
    <xdr:to>
      <xdr:col>20</xdr:col>
      <xdr:colOff>38100</xdr:colOff>
      <xdr:row>57</xdr:row>
      <xdr:rowOff>122234</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793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113361</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886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121680</xdr:rowOff>
    </xdr:from>
    <xdr:to>
      <xdr:col>15</xdr:col>
      <xdr:colOff>50800</xdr:colOff>
      <xdr:row>55</xdr:row>
      <xdr:rowOff>137251</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551430"/>
          <a:ext cx="889000" cy="15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41848</xdr:rowOff>
    </xdr:from>
    <xdr:to>
      <xdr:col>15</xdr:col>
      <xdr:colOff>101600</xdr:colOff>
      <xdr:row>57</xdr:row>
      <xdr:rowOff>143448</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81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134575</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907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137251</xdr:rowOff>
    </xdr:from>
    <xdr:to>
      <xdr:col>10</xdr:col>
      <xdr:colOff>114300</xdr:colOff>
      <xdr:row>55</xdr:row>
      <xdr:rowOff>137594</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9567001"/>
          <a:ext cx="8890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74505</xdr:rowOff>
    </xdr:from>
    <xdr:to>
      <xdr:col>10</xdr:col>
      <xdr:colOff>165100</xdr:colOff>
      <xdr:row>58</xdr:row>
      <xdr:rowOff>4655</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167232</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9939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79135</xdr:rowOff>
    </xdr:from>
    <xdr:to>
      <xdr:col>6</xdr:col>
      <xdr:colOff>38100</xdr:colOff>
      <xdr:row>58</xdr:row>
      <xdr:rowOff>9285</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85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412</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9944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49790</xdr:rowOff>
    </xdr:from>
    <xdr:to>
      <xdr:col>24</xdr:col>
      <xdr:colOff>114300</xdr:colOff>
      <xdr:row>55</xdr:row>
      <xdr:rowOff>151390</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47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72667</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330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117573</xdr:rowOff>
    </xdr:from>
    <xdr:to>
      <xdr:col>20</xdr:col>
      <xdr:colOff>38100</xdr:colOff>
      <xdr:row>56</xdr:row>
      <xdr:rowOff>47723</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547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64250</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322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70880</xdr:rowOff>
    </xdr:from>
    <xdr:to>
      <xdr:col>15</xdr:col>
      <xdr:colOff>101600</xdr:colOff>
      <xdr:row>56</xdr:row>
      <xdr:rowOff>1030</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500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17557</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9275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86451</xdr:rowOff>
    </xdr:from>
    <xdr:to>
      <xdr:col>10</xdr:col>
      <xdr:colOff>165100</xdr:colOff>
      <xdr:row>56</xdr:row>
      <xdr:rowOff>16601</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516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33128</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9291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86794</xdr:rowOff>
    </xdr:from>
    <xdr:to>
      <xdr:col>6</xdr:col>
      <xdr:colOff>38100</xdr:colOff>
      <xdr:row>56</xdr:row>
      <xdr:rowOff>16944</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51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33471</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9291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120726</xdr:rowOff>
    </xdr:from>
    <xdr:to>
      <xdr:col>24</xdr:col>
      <xdr:colOff>62865</xdr:colOff>
      <xdr:row>78</xdr:row>
      <xdr:rowOff>130191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293676"/>
          <a:ext cx="1270" cy="1209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134018</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507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130191</xdr:rowOff>
    </xdr:from>
    <xdr:to>
      <xdr:col>24</xdr:col>
      <xdr:colOff>152400</xdr:colOff>
      <xdr:row>78</xdr:row>
      <xdr:rowOff>130191</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503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67403</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2068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269,990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120726</xdr:rowOff>
    </xdr:from>
    <xdr:to>
      <xdr:col>24</xdr:col>
      <xdr:colOff>152400</xdr:colOff>
      <xdr:row>71</xdr:row>
      <xdr:rowOff>120726</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293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120726</xdr:rowOff>
    </xdr:from>
    <xdr:to>
      <xdr:col>24</xdr:col>
      <xdr:colOff>63500</xdr:colOff>
      <xdr:row>72</xdr:row>
      <xdr:rowOff>11974</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2293676"/>
          <a:ext cx="838200" cy="62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53649</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30838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75222</xdr:rowOff>
    </xdr:from>
    <xdr:to>
      <xdr:col>24</xdr:col>
      <xdr:colOff>114300</xdr:colOff>
      <xdr:row>77</xdr:row>
      <xdr:rowOff>5372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310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11974</xdr:rowOff>
    </xdr:from>
    <xdr:to>
      <xdr:col>19</xdr:col>
      <xdr:colOff>177800</xdr:colOff>
      <xdr:row>72</xdr:row>
      <xdr:rowOff>89271</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2356374"/>
          <a:ext cx="889000" cy="77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117049</xdr:rowOff>
    </xdr:from>
    <xdr:to>
      <xdr:col>20</xdr:col>
      <xdr:colOff>38100</xdr:colOff>
      <xdr:row>77</xdr:row>
      <xdr:rowOff>47199</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314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38326</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3239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22352</xdr:rowOff>
    </xdr:from>
    <xdr:to>
      <xdr:col>15</xdr:col>
      <xdr:colOff>50800</xdr:colOff>
      <xdr:row>72</xdr:row>
      <xdr:rowOff>89271</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a:off x="2019300" y="12366752"/>
          <a:ext cx="889000" cy="66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120173</xdr:rowOff>
    </xdr:from>
    <xdr:to>
      <xdr:col>15</xdr:col>
      <xdr:colOff>101600</xdr:colOff>
      <xdr:row>77</xdr:row>
      <xdr:rowOff>50323</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150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41450</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243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72</xdr:row>
      <xdr:rowOff>22352</xdr:rowOff>
    </xdr:from>
    <xdr:to>
      <xdr:col>10</xdr:col>
      <xdr:colOff>114300</xdr:colOff>
      <xdr:row>74</xdr:row>
      <xdr:rowOff>123500</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2366752"/>
          <a:ext cx="889000" cy="444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147848</xdr:rowOff>
    </xdr:from>
    <xdr:to>
      <xdr:col>10</xdr:col>
      <xdr:colOff>165100</xdr:colOff>
      <xdr:row>77</xdr:row>
      <xdr:rowOff>77998</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17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69125</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3270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20282</xdr:rowOff>
    </xdr:from>
    <xdr:to>
      <xdr:col>6</xdr:col>
      <xdr:colOff>38100</xdr:colOff>
      <xdr:row>77</xdr:row>
      <xdr:rowOff>121882</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221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113009</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314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69926</xdr:rowOff>
    </xdr:from>
    <xdr:to>
      <xdr:col>24</xdr:col>
      <xdr:colOff>114300</xdr:colOff>
      <xdr:row>72</xdr:row>
      <xdr:rowOff>76</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2242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22953</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195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71</xdr:row>
      <xdr:rowOff>132624</xdr:rowOff>
    </xdr:from>
    <xdr:to>
      <xdr:col>20</xdr:col>
      <xdr:colOff>38100</xdr:colOff>
      <xdr:row>72</xdr:row>
      <xdr:rowOff>62774</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2305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70</xdr:row>
      <xdr:rowOff>79301</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2080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38471</xdr:rowOff>
    </xdr:from>
    <xdr:to>
      <xdr:col>15</xdr:col>
      <xdr:colOff>101600</xdr:colOff>
      <xdr:row>72</xdr:row>
      <xdr:rowOff>140071</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2382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70</xdr:row>
      <xdr:rowOff>156598</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2158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71</xdr:row>
      <xdr:rowOff>143002</xdr:rowOff>
    </xdr:from>
    <xdr:to>
      <xdr:col>10</xdr:col>
      <xdr:colOff>165100</xdr:colOff>
      <xdr:row>72</xdr:row>
      <xdr:rowOff>73152</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2315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70</xdr:row>
      <xdr:rowOff>89679</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2091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72700</xdr:rowOff>
    </xdr:from>
    <xdr:to>
      <xdr:col>6</xdr:col>
      <xdr:colOff>38100</xdr:colOff>
      <xdr:row>75</xdr:row>
      <xdr:rowOff>2850</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27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19377</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2535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a:extLst>
            <a:ext uri="{FF2B5EF4-FFF2-40B4-BE49-F238E27FC236}">
              <a16:creationId xmlns:a16="http://schemas.microsoft.com/office/drawing/2014/main" id="{00000000-0008-0000-07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864</xdr:rowOff>
    </xdr:from>
    <xdr:to>
      <xdr:col>24</xdr:col>
      <xdr:colOff>62865</xdr:colOff>
      <xdr:row>98</xdr:row>
      <xdr:rowOff>63957</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4633595" y="15431364"/>
          <a:ext cx="1270" cy="1434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67784</xdr:rowOff>
    </xdr:from>
    <xdr:ext cx="534377" cy="259045"/>
    <xdr:sp macro="" textlink="">
      <xdr:nvSpPr>
        <xdr:cNvPr id="233" name="衛生費最小値テキスト">
          <a:extLst>
            <a:ext uri="{FF2B5EF4-FFF2-40B4-BE49-F238E27FC236}">
              <a16:creationId xmlns:a16="http://schemas.microsoft.com/office/drawing/2014/main" id="{00000000-0008-0000-0700-0000E9000000}"/>
            </a:ext>
          </a:extLst>
        </xdr:cNvPr>
        <xdr:cNvSpPr txBox="1"/>
      </xdr:nvSpPr>
      <xdr:spPr>
        <a:xfrm>
          <a:off x="4686300" y="16869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63957</xdr:rowOff>
    </xdr:from>
    <xdr:to>
      <xdr:col>24</xdr:col>
      <xdr:colOff>152400</xdr:colOff>
      <xdr:row>98</xdr:row>
      <xdr:rowOff>63957</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6866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118991</xdr:rowOff>
    </xdr:from>
    <xdr:ext cx="599010" cy="259045"/>
    <xdr:sp macro="" textlink="">
      <xdr:nvSpPr>
        <xdr:cNvPr id="235" name="衛生費最大値テキスト">
          <a:extLst>
            <a:ext uri="{FF2B5EF4-FFF2-40B4-BE49-F238E27FC236}">
              <a16:creationId xmlns:a16="http://schemas.microsoft.com/office/drawing/2014/main" id="{00000000-0008-0000-0700-0000EB000000}"/>
            </a:ext>
          </a:extLst>
        </xdr:cNvPr>
        <xdr:cNvSpPr txBox="1"/>
      </xdr:nvSpPr>
      <xdr:spPr>
        <a:xfrm>
          <a:off x="4686300" y="15206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150,754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864</xdr:rowOff>
    </xdr:from>
    <xdr:to>
      <xdr:col>24</xdr:col>
      <xdr:colOff>152400</xdr:colOff>
      <xdr:row>90</xdr:row>
      <xdr:rowOff>864</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5431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7362</xdr:rowOff>
    </xdr:from>
    <xdr:to>
      <xdr:col>24</xdr:col>
      <xdr:colOff>63500</xdr:colOff>
      <xdr:row>97</xdr:row>
      <xdr:rowOff>36950</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3797300" y="16638012"/>
          <a:ext cx="838200" cy="29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162144</xdr:rowOff>
    </xdr:from>
    <xdr:ext cx="534377" cy="259045"/>
    <xdr:sp macro="" textlink="">
      <xdr:nvSpPr>
        <xdr:cNvPr id="238" name="衛生費平均値テキスト">
          <a:extLst>
            <a:ext uri="{FF2B5EF4-FFF2-40B4-BE49-F238E27FC236}">
              <a16:creationId xmlns:a16="http://schemas.microsoft.com/office/drawing/2014/main" id="{00000000-0008-0000-0700-0000EE000000}"/>
            </a:ext>
          </a:extLst>
        </xdr:cNvPr>
        <xdr:cNvSpPr txBox="1"/>
      </xdr:nvSpPr>
      <xdr:spPr>
        <a:xfrm>
          <a:off x="4686300" y="162784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139267</xdr:rowOff>
    </xdr:from>
    <xdr:to>
      <xdr:col>24</xdr:col>
      <xdr:colOff>114300</xdr:colOff>
      <xdr:row>96</xdr:row>
      <xdr:rowOff>69417</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4584700" y="1642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23462</xdr:rowOff>
    </xdr:from>
    <xdr:to>
      <xdr:col>19</xdr:col>
      <xdr:colOff>177800</xdr:colOff>
      <xdr:row>97</xdr:row>
      <xdr:rowOff>36950</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2908300" y="16654112"/>
          <a:ext cx="889000" cy="13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149685</xdr:rowOff>
    </xdr:from>
    <xdr:to>
      <xdr:col>20</xdr:col>
      <xdr:colOff>38100</xdr:colOff>
      <xdr:row>96</xdr:row>
      <xdr:rowOff>79835</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3746500" y="1643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96362</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530111" y="16212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151109</xdr:rowOff>
    </xdr:from>
    <xdr:to>
      <xdr:col>15</xdr:col>
      <xdr:colOff>50800</xdr:colOff>
      <xdr:row>97</xdr:row>
      <xdr:rowOff>23462</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a:off x="2019300" y="16610309"/>
          <a:ext cx="889000" cy="43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165874</xdr:rowOff>
    </xdr:from>
    <xdr:to>
      <xdr:col>15</xdr:col>
      <xdr:colOff>101600</xdr:colOff>
      <xdr:row>96</xdr:row>
      <xdr:rowOff>96024</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2857500" y="16453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112551</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641111" y="16228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151109</xdr:rowOff>
    </xdr:from>
    <xdr:to>
      <xdr:col>10</xdr:col>
      <xdr:colOff>114300</xdr:colOff>
      <xdr:row>97</xdr:row>
      <xdr:rowOff>33989</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flipV="1">
          <a:off x="1130300" y="16610309"/>
          <a:ext cx="889000" cy="54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163348</xdr:rowOff>
    </xdr:from>
    <xdr:to>
      <xdr:col>10</xdr:col>
      <xdr:colOff>165100</xdr:colOff>
      <xdr:row>96</xdr:row>
      <xdr:rowOff>93498</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968500" y="1645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110025</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752111" y="16226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11894</xdr:rowOff>
    </xdr:from>
    <xdr:to>
      <xdr:col>6</xdr:col>
      <xdr:colOff>38100</xdr:colOff>
      <xdr:row>96</xdr:row>
      <xdr:rowOff>113494</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079500" y="1647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130021</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863111" y="16246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128012</xdr:rowOff>
    </xdr:from>
    <xdr:to>
      <xdr:col>24</xdr:col>
      <xdr:colOff>114300</xdr:colOff>
      <xdr:row>97</xdr:row>
      <xdr:rowOff>58162</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4584700" y="16587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106439</xdr:rowOff>
    </xdr:from>
    <xdr:ext cx="534377" cy="259045"/>
    <xdr:sp macro="" textlink="">
      <xdr:nvSpPr>
        <xdr:cNvPr id="257" name="衛生費該当値テキスト">
          <a:extLst>
            <a:ext uri="{FF2B5EF4-FFF2-40B4-BE49-F238E27FC236}">
              <a16:creationId xmlns:a16="http://schemas.microsoft.com/office/drawing/2014/main" id="{00000000-0008-0000-0700-000001010000}"/>
            </a:ext>
          </a:extLst>
        </xdr:cNvPr>
        <xdr:cNvSpPr txBox="1"/>
      </xdr:nvSpPr>
      <xdr:spPr>
        <a:xfrm>
          <a:off x="4686300" y="16565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157600</xdr:rowOff>
    </xdr:from>
    <xdr:to>
      <xdr:col>20</xdr:col>
      <xdr:colOff>38100</xdr:colOff>
      <xdr:row>97</xdr:row>
      <xdr:rowOff>87750</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3746500" y="166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78877</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3530111" y="16709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144112</xdr:rowOff>
    </xdr:from>
    <xdr:to>
      <xdr:col>15</xdr:col>
      <xdr:colOff>101600</xdr:colOff>
      <xdr:row>97</xdr:row>
      <xdr:rowOff>74262</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2857500" y="16603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65389</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2641111" y="16696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100309</xdr:rowOff>
    </xdr:from>
    <xdr:to>
      <xdr:col>10</xdr:col>
      <xdr:colOff>165100</xdr:colOff>
      <xdr:row>97</xdr:row>
      <xdr:rowOff>30459</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968500" y="16559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21586</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1752111" y="16652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154639</xdr:rowOff>
    </xdr:from>
    <xdr:to>
      <xdr:col>6</xdr:col>
      <xdr:colOff>38100</xdr:colOff>
      <xdr:row>97</xdr:row>
      <xdr:rowOff>84789</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079500" y="1661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75916</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863111" y="16706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労働費グラフ枠">
          <a:extLst>
            <a:ext uri="{FF2B5EF4-FFF2-40B4-BE49-F238E27FC236}">
              <a16:creationId xmlns:a16="http://schemas.microsoft.com/office/drawing/2014/main" id="{00000000-0008-0000-07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105084</xdr:rowOff>
    </xdr:from>
    <xdr:to>
      <xdr:col>54</xdr:col>
      <xdr:colOff>189865</xdr:colOff>
      <xdr:row>39</xdr:row>
      <xdr:rowOff>98878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10475595" y="5420034"/>
          <a:ext cx="1270" cy="1365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2" name="労働費最小値テキスト">
          <a:extLst>
            <a:ext uri="{FF2B5EF4-FFF2-40B4-BE49-F238E27FC236}">
              <a16:creationId xmlns:a16="http://schemas.microsoft.com/office/drawing/2014/main" id="{00000000-0008-0000-0700-000024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51761</xdr:rowOff>
    </xdr:from>
    <xdr:ext cx="469744" cy="259045"/>
    <xdr:sp macro="" textlink="">
      <xdr:nvSpPr>
        <xdr:cNvPr id="294" name="労働費最大値テキスト">
          <a:extLst>
            <a:ext uri="{FF2B5EF4-FFF2-40B4-BE49-F238E27FC236}">
              <a16:creationId xmlns:a16="http://schemas.microsoft.com/office/drawing/2014/main" id="{00000000-0008-0000-0700-000026010000}"/>
            </a:ext>
          </a:extLst>
        </xdr:cNvPr>
        <xdr:cNvSpPr txBox="1"/>
      </xdr:nvSpPr>
      <xdr:spPr>
        <a:xfrm>
          <a:off x="10528300" y="5195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105084</xdr:rowOff>
    </xdr:from>
    <xdr:to>
      <xdr:col>55</xdr:col>
      <xdr:colOff>88900</xdr:colOff>
      <xdr:row>31</xdr:row>
      <xdr:rowOff>105084</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10388600" y="5420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123045</xdr:rowOff>
    </xdr:from>
    <xdr:to>
      <xdr:col>55</xdr:col>
      <xdr:colOff>0</xdr:colOff>
      <xdr:row>35</xdr:row>
      <xdr:rowOff>55118</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9639300" y="5952345"/>
          <a:ext cx="838200" cy="103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6911</xdr:rowOff>
    </xdr:from>
    <xdr:ext cx="378565" cy="259045"/>
    <xdr:sp macro="" textlink="">
      <xdr:nvSpPr>
        <xdr:cNvPr id="297" name="労働費平均値テキスト">
          <a:extLst>
            <a:ext uri="{FF2B5EF4-FFF2-40B4-BE49-F238E27FC236}">
              <a16:creationId xmlns:a16="http://schemas.microsoft.com/office/drawing/2014/main" id="{00000000-0008-0000-0700-000029010000}"/>
            </a:ext>
          </a:extLst>
        </xdr:cNvPr>
        <xdr:cNvSpPr txBox="1"/>
      </xdr:nvSpPr>
      <xdr:spPr>
        <a:xfrm>
          <a:off x="10528300" y="652201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28484</xdr:rowOff>
    </xdr:from>
    <xdr:to>
      <xdr:col>55</xdr:col>
      <xdr:colOff>50800</xdr:colOff>
      <xdr:row>38</xdr:row>
      <xdr:rowOff>130084</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10426700" y="6543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123045</xdr:rowOff>
    </xdr:from>
    <xdr:to>
      <xdr:col>50</xdr:col>
      <xdr:colOff>114300</xdr:colOff>
      <xdr:row>34</xdr:row>
      <xdr:rowOff>132189</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flipV="1">
          <a:off x="8750300" y="5952345"/>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1379</xdr:rowOff>
    </xdr:from>
    <xdr:to>
      <xdr:col>50</xdr:col>
      <xdr:colOff>165100</xdr:colOff>
      <xdr:row>38</xdr:row>
      <xdr:rowOff>102979</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9588500" y="6516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94106</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50017" y="66092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12990</xdr:rowOff>
    </xdr:from>
    <xdr:to>
      <xdr:col>45</xdr:col>
      <xdr:colOff>177800</xdr:colOff>
      <xdr:row>34</xdr:row>
      <xdr:rowOff>132189</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a:off x="7861300" y="5327940"/>
          <a:ext cx="889000" cy="633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13788</xdr:rowOff>
    </xdr:from>
    <xdr:to>
      <xdr:col>46</xdr:col>
      <xdr:colOff>38100</xdr:colOff>
      <xdr:row>38</xdr:row>
      <xdr:rowOff>115388</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8699500" y="6528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106515</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61017" y="66216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31</xdr:row>
      <xdr:rowOff>12990</xdr:rowOff>
    </xdr:from>
    <xdr:to>
      <xdr:col>41</xdr:col>
      <xdr:colOff>50800</xdr:colOff>
      <xdr:row>33</xdr:row>
      <xdr:rowOff>17889</xdr:rowOff>
    </xdr:to>
    <xdr:cxnSp macro="">
      <xdr:nvCxnSpPr>
        <xdr:cNvPr id="305" name="直線コネクタ 304">
          <a:extLst>
            <a:ext uri="{FF2B5EF4-FFF2-40B4-BE49-F238E27FC236}">
              <a16:creationId xmlns:a16="http://schemas.microsoft.com/office/drawing/2014/main" id="{00000000-0008-0000-0700-000031010000}"/>
            </a:ext>
          </a:extLst>
        </xdr:cNvPr>
        <xdr:cNvCxnSpPr/>
      </xdr:nvCxnSpPr>
      <xdr:spPr>
        <a:xfrm flipV="1">
          <a:off x="6972300" y="5327940"/>
          <a:ext cx="889000" cy="347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167277</xdr:rowOff>
    </xdr:from>
    <xdr:to>
      <xdr:col>41</xdr:col>
      <xdr:colOff>101600</xdr:colOff>
      <xdr:row>38</xdr:row>
      <xdr:rowOff>97427</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7810500" y="651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88554</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2017" y="66036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147356</xdr:rowOff>
    </xdr:from>
    <xdr:to>
      <xdr:col>36</xdr:col>
      <xdr:colOff>165100</xdr:colOff>
      <xdr:row>38</xdr:row>
      <xdr:rowOff>77506</xdr:rowOff>
    </xdr:to>
    <xdr:sp macro="" textlink="">
      <xdr:nvSpPr>
        <xdr:cNvPr id="308" name="フローチャート: 判断 307">
          <a:extLst>
            <a:ext uri="{FF2B5EF4-FFF2-40B4-BE49-F238E27FC236}">
              <a16:creationId xmlns:a16="http://schemas.microsoft.com/office/drawing/2014/main" id="{00000000-0008-0000-0700-000034010000}"/>
            </a:ext>
          </a:extLst>
        </xdr:cNvPr>
        <xdr:cNvSpPr/>
      </xdr:nvSpPr>
      <xdr:spPr>
        <a:xfrm>
          <a:off x="6921500" y="6491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68633</xdr:rowOff>
    </xdr:from>
    <xdr:ext cx="378565"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3017" y="6583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4318</xdr:rowOff>
    </xdr:from>
    <xdr:to>
      <xdr:col>55</xdr:col>
      <xdr:colOff>50800</xdr:colOff>
      <xdr:row>35</xdr:row>
      <xdr:rowOff>105918</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10426700" y="6005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27195</xdr:rowOff>
    </xdr:from>
    <xdr:ext cx="469744" cy="259045"/>
    <xdr:sp macro="" textlink="">
      <xdr:nvSpPr>
        <xdr:cNvPr id="316" name="労働費該当値テキスト">
          <a:extLst>
            <a:ext uri="{FF2B5EF4-FFF2-40B4-BE49-F238E27FC236}">
              <a16:creationId xmlns:a16="http://schemas.microsoft.com/office/drawing/2014/main" id="{00000000-0008-0000-0700-00003C010000}"/>
            </a:ext>
          </a:extLst>
        </xdr:cNvPr>
        <xdr:cNvSpPr txBox="1"/>
      </xdr:nvSpPr>
      <xdr:spPr>
        <a:xfrm>
          <a:off x="10528300" y="5856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72245</xdr:rowOff>
    </xdr:from>
    <xdr:to>
      <xdr:col>50</xdr:col>
      <xdr:colOff>165100</xdr:colOff>
      <xdr:row>35</xdr:row>
      <xdr:rowOff>2395</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9588500" y="5901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33</xdr:row>
      <xdr:rowOff>18922</xdr:rowOff>
    </xdr:from>
    <xdr:ext cx="469744"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9404428" y="5676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81389</xdr:rowOff>
    </xdr:from>
    <xdr:to>
      <xdr:col>46</xdr:col>
      <xdr:colOff>38100</xdr:colOff>
      <xdr:row>35</xdr:row>
      <xdr:rowOff>11539</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8699500" y="591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33</xdr:row>
      <xdr:rowOff>28066</xdr:rowOff>
    </xdr:from>
    <xdr:ext cx="469744"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8515428" y="5685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30</xdr:row>
      <xdr:rowOff>133640</xdr:rowOff>
    </xdr:from>
    <xdr:to>
      <xdr:col>41</xdr:col>
      <xdr:colOff>101600</xdr:colOff>
      <xdr:row>31</xdr:row>
      <xdr:rowOff>63790</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7810500" y="527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29</xdr:row>
      <xdr:rowOff>80317</xdr:rowOff>
    </xdr:from>
    <xdr:ext cx="469744"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7626428" y="5052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32</xdr:row>
      <xdr:rowOff>138539</xdr:rowOff>
    </xdr:from>
    <xdr:to>
      <xdr:col>36</xdr:col>
      <xdr:colOff>165100</xdr:colOff>
      <xdr:row>33</xdr:row>
      <xdr:rowOff>68689</xdr:rowOff>
    </xdr:to>
    <xdr:sp macro="" textlink="">
      <xdr:nvSpPr>
        <xdr:cNvPr id="323" name="楕円 322">
          <a:extLst>
            <a:ext uri="{FF2B5EF4-FFF2-40B4-BE49-F238E27FC236}">
              <a16:creationId xmlns:a16="http://schemas.microsoft.com/office/drawing/2014/main" id="{00000000-0008-0000-0700-000043010000}"/>
            </a:ext>
          </a:extLst>
        </xdr:cNvPr>
        <xdr:cNvSpPr/>
      </xdr:nvSpPr>
      <xdr:spPr>
        <a:xfrm>
          <a:off x="6921500" y="5624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31</xdr:row>
      <xdr:rowOff>85216</xdr:rowOff>
    </xdr:from>
    <xdr:ext cx="469744"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737428" y="5400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7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a:extLst>
            <a:ext uri="{FF2B5EF4-FFF2-40B4-BE49-F238E27FC236}">
              <a16:creationId xmlns:a16="http://schemas.microsoft.com/office/drawing/2014/main" id="{00000000-0008-0000-07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59195</xdr:rowOff>
    </xdr:from>
    <xdr:to>
      <xdr:col>54</xdr:col>
      <xdr:colOff>189865</xdr:colOff>
      <xdr:row>59</xdr:row>
      <xdr:rowOff>21057</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10475595" y="8631695"/>
          <a:ext cx="1270" cy="1504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24884</xdr:rowOff>
    </xdr:from>
    <xdr:ext cx="469744" cy="259045"/>
    <xdr:sp macro="" textlink="">
      <xdr:nvSpPr>
        <xdr:cNvPr id="349" name="農林水産業費最小値テキスト">
          <a:extLst>
            <a:ext uri="{FF2B5EF4-FFF2-40B4-BE49-F238E27FC236}">
              <a16:creationId xmlns:a16="http://schemas.microsoft.com/office/drawing/2014/main" id="{00000000-0008-0000-0700-00005D010000}"/>
            </a:ext>
          </a:extLst>
        </xdr:cNvPr>
        <xdr:cNvSpPr txBox="1"/>
      </xdr:nvSpPr>
      <xdr:spPr>
        <a:xfrm>
          <a:off x="10528300" y="10140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21057</xdr:rowOff>
    </xdr:from>
    <xdr:to>
      <xdr:col>55</xdr:col>
      <xdr:colOff>88900</xdr:colOff>
      <xdr:row>59</xdr:row>
      <xdr:rowOff>21057</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10136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5872</xdr:rowOff>
    </xdr:from>
    <xdr:ext cx="599010" cy="259045"/>
    <xdr:sp macro="" textlink="">
      <xdr:nvSpPr>
        <xdr:cNvPr id="351" name="農林水産業費最大値テキスト">
          <a:extLst>
            <a:ext uri="{FF2B5EF4-FFF2-40B4-BE49-F238E27FC236}">
              <a16:creationId xmlns:a16="http://schemas.microsoft.com/office/drawing/2014/main" id="{00000000-0008-0000-0700-00005F010000}"/>
            </a:ext>
          </a:extLst>
        </xdr:cNvPr>
        <xdr:cNvSpPr txBox="1"/>
      </xdr:nvSpPr>
      <xdr:spPr>
        <a:xfrm>
          <a:off x="10528300" y="8406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120,339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59195</xdr:rowOff>
    </xdr:from>
    <xdr:to>
      <xdr:col>55</xdr:col>
      <xdr:colOff>88900</xdr:colOff>
      <xdr:row>50</xdr:row>
      <xdr:rowOff>59195</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10388600" y="8631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77038</xdr:rowOff>
    </xdr:from>
    <xdr:to>
      <xdr:col>55</xdr:col>
      <xdr:colOff>0</xdr:colOff>
      <xdr:row>55</xdr:row>
      <xdr:rowOff>51638</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9639300" y="8992438"/>
          <a:ext cx="838200" cy="488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119537</xdr:rowOff>
    </xdr:from>
    <xdr:ext cx="534377" cy="259045"/>
    <xdr:sp macro="" textlink="">
      <xdr:nvSpPr>
        <xdr:cNvPr id="354" name="農林水産業費平均値テキスト">
          <a:extLst>
            <a:ext uri="{FF2B5EF4-FFF2-40B4-BE49-F238E27FC236}">
              <a16:creationId xmlns:a16="http://schemas.microsoft.com/office/drawing/2014/main" id="{00000000-0008-0000-0700-000062010000}"/>
            </a:ext>
          </a:extLst>
        </xdr:cNvPr>
        <xdr:cNvSpPr txBox="1"/>
      </xdr:nvSpPr>
      <xdr:spPr>
        <a:xfrm>
          <a:off x="10528300" y="97207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141110</xdr:rowOff>
    </xdr:from>
    <xdr:to>
      <xdr:col>55</xdr:col>
      <xdr:colOff>50800</xdr:colOff>
      <xdr:row>57</xdr:row>
      <xdr:rowOff>71260</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10426700" y="9742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51638</xdr:rowOff>
    </xdr:from>
    <xdr:to>
      <xdr:col>50</xdr:col>
      <xdr:colOff>114300</xdr:colOff>
      <xdr:row>55</xdr:row>
      <xdr:rowOff>129184</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8750300" y="9481388"/>
          <a:ext cx="889000" cy="77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144767</xdr:rowOff>
    </xdr:from>
    <xdr:to>
      <xdr:col>50</xdr:col>
      <xdr:colOff>165100</xdr:colOff>
      <xdr:row>57</xdr:row>
      <xdr:rowOff>74917</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9588500" y="9745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66044</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372111" y="9838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41110</xdr:rowOff>
    </xdr:from>
    <xdr:to>
      <xdr:col>45</xdr:col>
      <xdr:colOff>177800</xdr:colOff>
      <xdr:row>55</xdr:row>
      <xdr:rowOff>129184</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a:off x="7861300" y="9127960"/>
          <a:ext cx="889000" cy="430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119647</xdr:rowOff>
    </xdr:from>
    <xdr:to>
      <xdr:col>46</xdr:col>
      <xdr:colOff>38100</xdr:colOff>
      <xdr:row>57</xdr:row>
      <xdr:rowOff>49797</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8699500" y="9720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40924</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483111" y="9813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104089</xdr:rowOff>
    </xdr:from>
    <xdr:to>
      <xdr:col>41</xdr:col>
      <xdr:colOff>50800</xdr:colOff>
      <xdr:row>53</xdr:row>
      <xdr:rowOff>41110</xdr:rowOff>
    </xdr:to>
    <xdr:cxnSp macro="">
      <xdr:nvCxnSpPr>
        <xdr:cNvPr id="362" name="直線コネクタ 361">
          <a:extLst>
            <a:ext uri="{FF2B5EF4-FFF2-40B4-BE49-F238E27FC236}">
              <a16:creationId xmlns:a16="http://schemas.microsoft.com/office/drawing/2014/main" id="{00000000-0008-0000-0700-00006A010000}"/>
            </a:ext>
          </a:extLst>
        </xdr:cNvPr>
        <xdr:cNvCxnSpPr/>
      </xdr:nvCxnSpPr>
      <xdr:spPr>
        <a:xfrm>
          <a:off x="6972300" y="9019489"/>
          <a:ext cx="889000" cy="108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154242</xdr:rowOff>
    </xdr:from>
    <xdr:to>
      <xdr:col>41</xdr:col>
      <xdr:colOff>101600</xdr:colOff>
      <xdr:row>57</xdr:row>
      <xdr:rowOff>84392</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7810500" y="9755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75519</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594111" y="9848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123393</xdr:rowOff>
    </xdr:from>
    <xdr:to>
      <xdr:col>36</xdr:col>
      <xdr:colOff>165100</xdr:colOff>
      <xdr:row>57</xdr:row>
      <xdr:rowOff>53543</xdr:rowOff>
    </xdr:to>
    <xdr:sp macro="" textlink="">
      <xdr:nvSpPr>
        <xdr:cNvPr id="365" name="フローチャート: 判断 364">
          <a:extLst>
            <a:ext uri="{FF2B5EF4-FFF2-40B4-BE49-F238E27FC236}">
              <a16:creationId xmlns:a16="http://schemas.microsoft.com/office/drawing/2014/main" id="{00000000-0008-0000-0700-00006D010000}"/>
            </a:ext>
          </a:extLst>
        </xdr:cNvPr>
        <xdr:cNvSpPr/>
      </xdr:nvSpPr>
      <xdr:spPr>
        <a:xfrm>
          <a:off x="6921500" y="9724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44670</xdr:rowOff>
    </xdr:from>
    <xdr:ext cx="534377"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05111" y="9817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26238</xdr:rowOff>
    </xdr:from>
    <xdr:to>
      <xdr:col>55</xdr:col>
      <xdr:colOff>50800</xdr:colOff>
      <xdr:row>52</xdr:row>
      <xdr:rowOff>127838</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10426700" y="8941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49115</xdr:rowOff>
    </xdr:from>
    <xdr:ext cx="534377" cy="259045"/>
    <xdr:sp macro="" textlink="">
      <xdr:nvSpPr>
        <xdr:cNvPr id="373" name="農林水産業費該当値テキスト">
          <a:extLst>
            <a:ext uri="{FF2B5EF4-FFF2-40B4-BE49-F238E27FC236}">
              <a16:creationId xmlns:a16="http://schemas.microsoft.com/office/drawing/2014/main" id="{00000000-0008-0000-0700-000075010000}"/>
            </a:ext>
          </a:extLst>
        </xdr:cNvPr>
        <xdr:cNvSpPr txBox="1"/>
      </xdr:nvSpPr>
      <xdr:spPr>
        <a:xfrm>
          <a:off x="10528300" y="8793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838</xdr:rowOff>
    </xdr:from>
    <xdr:to>
      <xdr:col>50</xdr:col>
      <xdr:colOff>165100</xdr:colOff>
      <xdr:row>55</xdr:row>
      <xdr:rowOff>102438</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9588500" y="9430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118965</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9372111" y="9205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78384</xdr:rowOff>
    </xdr:from>
    <xdr:to>
      <xdr:col>46</xdr:col>
      <xdr:colOff>38100</xdr:colOff>
      <xdr:row>56</xdr:row>
      <xdr:rowOff>8534</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8699500" y="9508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25061</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8483111" y="9283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161760</xdr:rowOff>
    </xdr:from>
    <xdr:to>
      <xdr:col>41</xdr:col>
      <xdr:colOff>101600</xdr:colOff>
      <xdr:row>53</xdr:row>
      <xdr:rowOff>91910</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7810500" y="907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51</xdr:row>
      <xdr:rowOff>108437</xdr:rowOff>
    </xdr:from>
    <xdr:ext cx="534377"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7594111" y="8852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53289</xdr:rowOff>
    </xdr:from>
    <xdr:to>
      <xdr:col>36</xdr:col>
      <xdr:colOff>165100</xdr:colOff>
      <xdr:row>52</xdr:row>
      <xdr:rowOff>154889</xdr:rowOff>
    </xdr:to>
    <xdr:sp macro="" textlink="">
      <xdr:nvSpPr>
        <xdr:cNvPr id="380" name="楕円 379">
          <a:extLst>
            <a:ext uri="{FF2B5EF4-FFF2-40B4-BE49-F238E27FC236}">
              <a16:creationId xmlns:a16="http://schemas.microsoft.com/office/drawing/2014/main" id="{00000000-0008-0000-0700-00007C010000}"/>
            </a:ext>
          </a:extLst>
        </xdr:cNvPr>
        <xdr:cNvSpPr/>
      </xdr:nvSpPr>
      <xdr:spPr>
        <a:xfrm>
          <a:off x="6921500" y="896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50</xdr:row>
      <xdr:rowOff>171416</xdr:rowOff>
    </xdr:from>
    <xdr:ext cx="534377"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705111" y="8743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商工費グラフ枠">
          <a:extLst>
            <a:ext uri="{FF2B5EF4-FFF2-40B4-BE49-F238E27FC236}">
              <a16:creationId xmlns:a16="http://schemas.microsoft.com/office/drawing/2014/main" id="{00000000-0008-0000-0700-000094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57036</xdr:rowOff>
    </xdr:from>
    <xdr:to>
      <xdr:col>54</xdr:col>
      <xdr:colOff>189865</xdr:colOff>
      <xdr:row>79</xdr:row>
      <xdr:rowOff>34379</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10475595" y="12229986"/>
          <a:ext cx="1270" cy="134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38206</xdr:rowOff>
    </xdr:from>
    <xdr:ext cx="378565" cy="259045"/>
    <xdr:sp macro="" textlink="">
      <xdr:nvSpPr>
        <xdr:cNvPr id="406" name="商工費最小値テキスト">
          <a:extLst>
            <a:ext uri="{FF2B5EF4-FFF2-40B4-BE49-F238E27FC236}">
              <a16:creationId xmlns:a16="http://schemas.microsoft.com/office/drawing/2014/main" id="{00000000-0008-0000-0700-000096010000}"/>
            </a:ext>
          </a:extLst>
        </xdr:cNvPr>
        <xdr:cNvSpPr txBox="1"/>
      </xdr:nvSpPr>
      <xdr:spPr>
        <a:xfrm>
          <a:off x="10528300" y="13582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34379</xdr:rowOff>
    </xdr:from>
    <xdr:to>
      <xdr:col>55</xdr:col>
      <xdr:colOff>88900</xdr:colOff>
      <xdr:row>79</xdr:row>
      <xdr:rowOff>34379</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3578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3713</xdr:rowOff>
    </xdr:from>
    <xdr:ext cx="599010" cy="259045"/>
    <xdr:sp macro="" textlink="">
      <xdr:nvSpPr>
        <xdr:cNvPr id="408" name="商工費最大値テキスト">
          <a:extLst>
            <a:ext uri="{FF2B5EF4-FFF2-40B4-BE49-F238E27FC236}">
              <a16:creationId xmlns:a16="http://schemas.microsoft.com/office/drawing/2014/main" id="{00000000-0008-0000-0700-000098010000}"/>
            </a:ext>
          </a:extLst>
        </xdr:cNvPr>
        <xdr:cNvSpPr txBox="1"/>
      </xdr:nvSpPr>
      <xdr:spPr>
        <a:xfrm>
          <a:off x="10528300" y="12005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107,009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57036</xdr:rowOff>
    </xdr:from>
    <xdr:to>
      <xdr:col>55</xdr:col>
      <xdr:colOff>88900</xdr:colOff>
      <xdr:row>71</xdr:row>
      <xdr:rowOff>57036</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10388600" y="12229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55156</xdr:rowOff>
    </xdr:from>
    <xdr:to>
      <xdr:col>55</xdr:col>
      <xdr:colOff>0</xdr:colOff>
      <xdr:row>77</xdr:row>
      <xdr:rowOff>38964</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9639300" y="13085356"/>
          <a:ext cx="838200" cy="155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76573</xdr:rowOff>
    </xdr:from>
    <xdr:ext cx="534377" cy="259045"/>
    <xdr:sp macro="" textlink="">
      <xdr:nvSpPr>
        <xdr:cNvPr id="411" name="商工費平均値テキスト">
          <a:extLst>
            <a:ext uri="{FF2B5EF4-FFF2-40B4-BE49-F238E27FC236}">
              <a16:creationId xmlns:a16="http://schemas.microsoft.com/office/drawing/2014/main" id="{00000000-0008-0000-0700-00009B010000}"/>
            </a:ext>
          </a:extLst>
        </xdr:cNvPr>
        <xdr:cNvSpPr txBox="1"/>
      </xdr:nvSpPr>
      <xdr:spPr>
        <a:xfrm>
          <a:off x="10528300" y="132782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98146</xdr:rowOff>
    </xdr:from>
    <xdr:to>
      <xdr:col>55</xdr:col>
      <xdr:colOff>50800</xdr:colOff>
      <xdr:row>78</xdr:row>
      <xdr:rowOff>28296</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10426700" y="13299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38964</xdr:rowOff>
    </xdr:from>
    <xdr:to>
      <xdr:col>50</xdr:col>
      <xdr:colOff>114300</xdr:colOff>
      <xdr:row>78</xdr:row>
      <xdr:rowOff>152121</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8750300" y="13240614"/>
          <a:ext cx="889000" cy="284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141185</xdr:rowOff>
    </xdr:from>
    <xdr:to>
      <xdr:col>50</xdr:col>
      <xdr:colOff>165100</xdr:colOff>
      <xdr:row>78</xdr:row>
      <xdr:rowOff>71335</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9588500" y="1334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62462</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9372111" y="13435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102718</xdr:rowOff>
    </xdr:from>
    <xdr:to>
      <xdr:col>45</xdr:col>
      <xdr:colOff>177800</xdr:colOff>
      <xdr:row>78</xdr:row>
      <xdr:rowOff>152121</xdr:rowOff>
    </xdr:to>
    <xdr:cxnSp macro="">
      <xdr:nvCxnSpPr>
        <xdr:cNvPr id="416" name="直線コネクタ 415">
          <a:extLst>
            <a:ext uri="{FF2B5EF4-FFF2-40B4-BE49-F238E27FC236}">
              <a16:creationId xmlns:a16="http://schemas.microsoft.com/office/drawing/2014/main" id="{00000000-0008-0000-0700-0000A0010000}"/>
            </a:ext>
          </a:extLst>
        </xdr:cNvPr>
        <xdr:cNvCxnSpPr/>
      </xdr:nvCxnSpPr>
      <xdr:spPr>
        <a:xfrm>
          <a:off x="7861300" y="13475818"/>
          <a:ext cx="889000" cy="49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131787</xdr:rowOff>
    </xdr:from>
    <xdr:to>
      <xdr:col>46</xdr:col>
      <xdr:colOff>38100</xdr:colOff>
      <xdr:row>78</xdr:row>
      <xdr:rowOff>61937</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8699500" y="13333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78464</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483111" y="13108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102718</xdr:rowOff>
    </xdr:from>
    <xdr:to>
      <xdr:col>41</xdr:col>
      <xdr:colOff>50800</xdr:colOff>
      <xdr:row>78</xdr:row>
      <xdr:rowOff>105550</xdr:rowOff>
    </xdr:to>
    <xdr:cxnSp macro="">
      <xdr:nvCxnSpPr>
        <xdr:cNvPr id="419" name="直線コネクタ 418">
          <a:extLst>
            <a:ext uri="{FF2B5EF4-FFF2-40B4-BE49-F238E27FC236}">
              <a16:creationId xmlns:a16="http://schemas.microsoft.com/office/drawing/2014/main" id="{00000000-0008-0000-0700-0000A3010000}"/>
            </a:ext>
          </a:extLst>
        </xdr:cNvPr>
        <xdr:cNvCxnSpPr/>
      </xdr:nvCxnSpPr>
      <xdr:spPr>
        <a:xfrm flipV="1">
          <a:off x="6972300" y="13475818"/>
          <a:ext cx="889000" cy="2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166663</xdr:rowOff>
    </xdr:from>
    <xdr:to>
      <xdr:col>41</xdr:col>
      <xdr:colOff>101600</xdr:colOff>
      <xdr:row>78</xdr:row>
      <xdr:rowOff>96813</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7810500" y="1336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113340</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594111" y="13143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159144</xdr:rowOff>
    </xdr:from>
    <xdr:to>
      <xdr:col>36</xdr:col>
      <xdr:colOff>165100</xdr:colOff>
      <xdr:row>78</xdr:row>
      <xdr:rowOff>89294</xdr:rowOff>
    </xdr:to>
    <xdr:sp macro="" textlink="">
      <xdr:nvSpPr>
        <xdr:cNvPr id="422" name="フローチャート: 判断 421">
          <a:extLst>
            <a:ext uri="{FF2B5EF4-FFF2-40B4-BE49-F238E27FC236}">
              <a16:creationId xmlns:a16="http://schemas.microsoft.com/office/drawing/2014/main" id="{00000000-0008-0000-0700-0000A6010000}"/>
            </a:ext>
          </a:extLst>
        </xdr:cNvPr>
        <xdr:cNvSpPr/>
      </xdr:nvSpPr>
      <xdr:spPr>
        <a:xfrm>
          <a:off x="6921500" y="13360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105821</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05111" y="13136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4356</xdr:rowOff>
    </xdr:from>
    <xdr:to>
      <xdr:col>55</xdr:col>
      <xdr:colOff>50800</xdr:colOff>
      <xdr:row>76</xdr:row>
      <xdr:rowOff>105956</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10426700" y="13034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27233</xdr:rowOff>
    </xdr:from>
    <xdr:ext cx="534377" cy="259045"/>
    <xdr:sp macro="" textlink="">
      <xdr:nvSpPr>
        <xdr:cNvPr id="430" name="商工費該当値テキスト">
          <a:extLst>
            <a:ext uri="{FF2B5EF4-FFF2-40B4-BE49-F238E27FC236}">
              <a16:creationId xmlns:a16="http://schemas.microsoft.com/office/drawing/2014/main" id="{00000000-0008-0000-0700-0000AE010000}"/>
            </a:ext>
          </a:extLst>
        </xdr:cNvPr>
        <xdr:cNvSpPr txBox="1"/>
      </xdr:nvSpPr>
      <xdr:spPr>
        <a:xfrm>
          <a:off x="10528300" y="12885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159614</xdr:rowOff>
    </xdr:from>
    <xdr:to>
      <xdr:col>50</xdr:col>
      <xdr:colOff>165100</xdr:colOff>
      <xdr:row>77</xdr:row>
      <xdr:rowOff>89764</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9588500" y="1318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106291</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9372111" y="12965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101321</xdr:rowOff>
    </xdr:from>
    <xdr:to>
      <xdr:col>46</xdr:col>
      <xdr:colOff>38100</xdr:colOff>
      <xdr:row>79</xdr:row>
      <xdr:rowOff>31471</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8699500" y="13474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22598</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8515428" y="13567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51918</xdr:rowOff>
    </xdr:from>
    <xdr:to>
      <xdr:col>41</xdr:col>
      <xdr:colOff>101600</xdr:colOff>
      <xdr:row>78</xdr:row>
      <xdr:rowOff>153518</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7810500" y="13425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144645</xdr:rowOff>
    </xdr:from>
    <xdr:ext cx="469744"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7626428" y="13517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54750</xdr:rowOff>
    </xdr:from>
    <xdr:to>
      <xdr:col>36</xdr:col>
      <xdr:colOff>165100</xdr:colOff>
      <xdr:row>78</xdr:row>
      <xdr:rowOff>156350</xdr:rowOff>
    </xdr:to>
    <xdr:sp macro="" textlink="">
      <xdr:nvSpPr>
        <xdr:cNvPr id="437" name="楕円 436">
          <a:extLst>
            <a:ext uri="{FF2B5EF4-FFF2-40B4-BE49-F238E27FC236}">
              <a16:creationId xmlns:a16="http://schemas.microsoft.com/office/drawing/2014/main" id="{00000000-0008-0000-0700-0000B5010000}"/>
            </a:ext>
          </a:extLst>
        </xdr:cNvPr>
        <xdr:cNvSpPr/>
      </xdr:nvSpPr>
      <xdr:spPr>
        <a:xfrm>
          <a:off x="6921500" y="1342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147477</xdr:rowOff>
    </xdr:from>
    <xdr:ext cx="469744"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737428" y="13520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94391</xdr:rowOff>
    </xdr:from>
    <xdr:to>
      <xdr:col>54</xdr:col>
      <xdr:colOff>189865</xdr:colOff>
      <xdr:row>98</xdr:row>
      <xdr:rowOff>79355</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867791"/>
          <a:ext cx="1270" cy="1013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83182</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6885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79355</xdr:rowOff>
    </xdr:from>
    <xdr:to>
      <xdr:col>55</xdr:col>
      <xdr:colOff>88900</xdr:colOff>
      <xdr:row>98</xdr:row>
      <xdr:rowOff>79355</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6881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41068</xdr:rowOff>
    </xdr:from>
    <xdr:ext cx="599010"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643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234,910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94391</xdr:rowOff>
    </xdr:from>
    <xdr:to>
      <xdr:col>55</xdr:col>
      <xdr:colOff>88900</xdr:colOff>
      <xdr:row>92</xdr:row>
      <xdr:rowOff>94391</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867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102392</xdr:rowOff>
    </xdr:from>
    <xdr:to>
      <xdr:col>55</xdr:col>
      <xdr:colOff>0</xdr:colOff>
      <xdr:row>97</xdr:row>
      <xdr:rowOff>23540</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9639300" y="16561592"/>
          <a:ext cx="838200" cy="92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149330</xdr:rowOff>
    </xdr:from>
    <xdr:ext cx="534377"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6085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170903</xdr:rowOff>
    </xdr:from>
    <xdr:to>
      <xdr:col>55</xdr:col>
      <xdr:colOff>50800</xdr:colOff>
      <xdr:row>97</xdr:row>
      <xdr:rowOff>101053</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630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162761</xdr:rowOff>
    </xdr:from>
    <xdr:to>
      <xdr:col>50</xdr:col>
      <xdr:colOff>114300</xdr:colOff>
      <xdr:row>97</xdr:row>
      <xdr:rowOff>23540</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8750300" y="16621961"/>
          <a:ext cx="889000" cy="32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161128</xdr:rowOff>
    </xdr:from>
    <xdr:to>
      <xdr:col>50</xdr:col>
      <xdr:colOff>165100</xdr:colOff>
      <xdr:row>97</xdr:row>
      <xdr:rowOff>91278</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62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82405</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72111" y="16713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162761</xdr:rowOff>
    </xdr:from>
    <xdr:to>
      <xdr:col>45</xdr:col>
      <xdr:colOff>177800</xdr:colOff>
      <xdr:row>97</xdr:row>
      <xdr:rowOff>69213</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7861300" y="16621961"/>
          <a:ext cx="889000" cy="77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1191</xdr:rowOff>
    </xdr:from>
    <xdr:to>
      <xdr:col>46</xdr:col>
      <xdr:colOff>38100</xdr:colOff>
      <xdr:row>97</xdr:row>
      <xdr:rowOff>102791</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631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93918</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83111" y="16724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41557</xdr:rowOff>
    </xdr:from>
    <xdr:to>
      <xdr:col>41</xdr:col>
      <xdr:colOff>50800</xdr:colOff>
      <xdr:row>97</xdr:row>
      <xdr:rowOff>69213</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a:off x="6972300" y="16672207"/>
          <a:ext cx="889000" cy="27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19048</xdr:rowOff>
    </xdr:from>
    <xdr:to>
      <xdr:col>41</xdr:col>
      <xdr:colOff>101600</xdr:colOff>
      <xdr:row>97</xdr:row>
      <xdr:rowOff>120648</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649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111775</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94111" y="16742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7062</xdr:rowOff>
    </xdr:from>
    <xdr:to>
      <xdr:col>36</xdr:col>
      <xdr:colOff>165100</xdr:colOff>
      <xdr:row>97</xdr:row>
      <xdr:rowOff>108662</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637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99789</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05111" y="16730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51592</xdr:rowOff>
    </xdr:from>
    <xdr:to>
      <xdr:col>55</xdr:col>
      <xdr:colOff>50800</xdr:colOff>
      <xdr:row>96</xdr:row>
      <xdr:rowOff>153192</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651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74469</xdr:rowOff>
    </xdr:from>
    <xdr:ext cx="534377"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6362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144190</xdr:rowOff>
    </xdr:from>
    <xdr:to>
      <xdr:col>50</xdr:col>
      <xdr:colOff>165100</xdr:colOff>
      <xdr:row>97</xdr:row>
      <xdr:rowOff>74340</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60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90867</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72111" y="16378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111961</xdr:rowOff>
    </xdr:from>
    <xdr:to>
      <xdr:col>46</xdr:col>
      <xdr:colOff>38100</xdr:colOff>
      <xdr:row>97</xdr:row>
      <xdr:rowOff>42111</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57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58638</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83111" y="16346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18413</xdr:rowOff>
    </xdr:from>
    <xdr:to>
      <xdr:col>41</xdr:col>
      <xdr:colOff>101600</xdr:colOff>
      <xdr:row>97</xdr:row>
      <xdr:rowOff>120013</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6649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136540</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94111" y="16424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162207</xdr:rowOff>
    </xdr:from>
    <xdr:to>
      <xdr:col>36</xdr:col>
      <xdr:colOff>165100</xdr:colOff>
      <xdr:row>97</xdr:row>
      <xdr:rowOff>92357</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6621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108884</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705111" y="16396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消防費グラフ枠">
          <a:extLst>
            <a:ext uri="{FF2B5EF4-FFF2-40B4-BE49-F238E27FC236}">
              <a16:creationId xmlns:a16="http://schemas.microsoft.com/office/drawing/2014/main" id="{00000000-0008-0000-0700-000006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139069</xdr:rowOff>
    </xdr:from>
    <xdr:to>
      <xdr:col>85</xdr:col>
      <xdr:colOff>126364</xdr:colOff>
      <xdr:row>38</xdr:row>
      <xdr:rowOff>120432</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6317595" y="5282569"/>
          <a:ext cx="1269" cy="1352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124259</xdr:rowOff>
    </xdr:from>
    <xdr:ext cx="534377" cy="259045"/>
    <xdr:sp macro="" textlink="">
      <xdr:nvSpPr>
        <xdr:cNvPr id="520" name="消防費最小値テキスト">
          <a:extLst>
            <a:ext uri="{FF2B5EF4-FFF2-40B4-BE49-F238E27FC236}">
              <a16:creationId xmlns:a16="http://schemas.microsoft.com/office/drawing/2014/main" id="{00000000-0008-0000-0700-000008020000}"/>
            </a:ext>
          </a:extLst>
        </xdr:cNvPr>
        <xdr:cNvSpPr txBox="1"/>
      </xdr:nvSpPr>
      <xdr:spPr>
        <a:xfrm>
          <a:off x="16370300" y="6639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120432</xdr:rowOff>
    </xdr:from>
    <xdr:to>
      <xdr:col>86</xdr:col>
      <xdr:colOff>25400</xdr:colOff>
      <xdr:row>38</xdr:row>
      <xdr:rowOff>120432</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6635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85746</xdr:rowOff>
    </xdr:from>
    <xdr:ext cx="599010" cy="259045"/>
    <xdr:sp macro="" textlink="">
      <xdr:nvSpPr>
        <xdr:cNvPr id="522" name="消防費最大値テキスト">
          <a:extLst>
            <a:ext uri="{FF2B5EF4-FFF2-40B4-BE49-F238E27FC236}">
              <a16:creationId xmlns:a16="http://schemas.microsoft.com/office/drawing/2014/main" id="{00000000-0008-0000-0700-00000A020000}"/>
            </a:ext>
          </a:extLst>
        </xdr:cNvPr>
        <xdr:cNvSpPr txBox="1"/>
      </xdr:nvSpPr>
      <xdr:spPr>
        <a:xfrm>
          <a:off x="16370300" y="5057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138,058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139069</xdr:rowOff>
    </xdr:from>
    <xdr:to>
      <xdr:col>86</xdr:col>
      <xdr:colOff>25400</xdr:colOff>
      <xdr:row>30</xdr:row>
      <xdr:rowOff>139069</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6230600" y="5282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42077</xdr:rowOff>
    </xdr:from>
    <xdr:to>
      <xdr:col>85</xdr:col>
      <xdr:colOff>127000</xdr:colOff>
      <xdr:row>38</xdr:row>
      <xdr:rowOff>65209</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5481300" y="6557177"/>
          <a:ext cx="838200" cy="23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110395</xdr:rowOff>
    </xdr:from>
    <xdr:ext cx="534377" cy="259045"/>
    <xdr:sp macro="" textlink="">
      <xdr:nvSpPr>
        <xdr:cNvPr id="525" name="消防費平均値テキスト">
          <a:extLst>
            <a:ext uri="{FF2B5EF4-FFF2-40B4-BE49-F238E27FC236}">
              <a16:creationId xmlns:a16="http://schemas.microsoft.com/office/drawing/2014/main" id="{00000000-0008-0000-0700-00000D020000}"/>
            </a:ext>
          </a:extLst>
        </xdr:cNvPr>
        <xdr:cNvSpPr txBox="1"/>
      </xdr:nvSpPr>
      <xdr:spPr>
        <a:xfrm>
          <a:off x="16370300" y="62825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87518</xdr:rowOff>
    </xdr:from>
    <xdr:to>
      <xdr:col>85</xdr:col>
      <xdr:colOff>177800</xdr:colOff>
      <xdr:row>38</xdr:row>
      <xdr:rowOff>17667</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6268700" y="643116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45745</xdr:rowOff>
    </xdr:from>
    <xdr:to>
      <xdr:col>81</xdr:col>
      <xdr:colOff>50800</xdr:colOff>
      <xdr:row>38</xdr:row>
      <xdr:rowOff>65209</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4592300" y="6560845"/>
          <a:ext cx="889000" cy="19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81335</xdr:rowOff>
    </xdr:from>
    <xdr:to>
      <xdr:col>81</xdr:col>
      <xdr:colOff>101600</xdr:colOff>
      <xdr:row>38</xdr:row>
      <xdr:rowOff>11485</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5430500" y="642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28012</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14111" y="6200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45745</xdr:rowOff>
    </xdr:from>
    <xdr:to>
      <xdr:col>76</xdr:col>
      <xdr:colOff>114300</xdr:colOff>
      <xdr:row>38</xdr:row>
      <xdr:rowOff>65949</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3703300" y="6560845"/>
          <a:ext cx="889000" cy="20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113665</xdr:rowOff>
    </xdr:from>
    <xdr:to>
      <xdr:col>76</xdr:col>
      <xdr:colOff>165100</xdr:colOff>
      <xdr:row>38</xdr:row>
      <xdr:rowOff>43815</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4541500" y="645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60342</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4325111" y="623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65949</xdr:rowOff>
    </xdr:from>
    <xdr:to>
      <xdr:col>71</xdr:col>
      <xdr:colOff>177800</xdr:colOff>
      <xdr:row>38</xdr:row>
      <xdr:rowOff>75474</xdr:rowOff>
    </xdr:to>
    <xdr:cxnSp macro="">
      <xdr:nvCxnSpPr>
        <xdr:cNvPr id="533" name="直線コネクタ 532">
          <a:extLst>
            <a:ext uri="{FF2B5EF4-FFF2-40B4-BE49-F238E27FC236}">
              <a16:creationId xmlns:a16="http://schemas.microsoft.com/office/drawing/2014/main" id="{00000000-0008-0000-0700-000015020000}"/>
            </a:ext>
          </a:extLst>
        </xdr:cNvPr>
        <xdr:cNvCxnSpPr/>
      </xdr:nvCxnSpPr>
      <xdr:spPr>
        <a:xfrm flipV="1">
          <a:off x="12814300" y="6581049"/>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117377</xdr:rowOff>
    </xdr:from>
    <xdr:to>
      <xdr:col>72</xdr:col>
      <xdr:colOff>38100</xdr:colOff>
      <xdr:row>38</xdr:row>
      <xdr:rowOff>47527</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3652500" y="6461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64054</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436111" y="6236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89727</xdr:rowOff>
    </xdr:from>
    <xdr:to>
      <xdr:col>67</xdr:col>
      <xdr:colOff>101600</xdr:colOff>
      <xdr:row>38</xdr:row>
      <xdr:rowOff>19878</xdr:rowOff>
    </xdr:to>
    <xdr:sp macro="" textlink="">
      <xdr:nvSpPr>
        <xdr:cNvPr id="536" name="フローチャート: 判断 535">
          <a:extLst>
            <a:ext uri="{FF2B5EF4-FFF2-40B4-BE49-F238E27FC236}">
              <a16:creationId xmlns:a16="http://schemas.microsoft.com/office/drawing/2014/main" id="{00000000-0008-0000-0700-000018020000}"/>
            </a:ext>
          </a:extLst>
        </xdr:cNvPr>
        <xdr:cNvSpPr/>
      </xdr:nvSpPr>
      <xdr:spPr>
        <a:xfrm>
          <a:off x="12763500" y="643337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36404</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547111" y="6208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162727</xdr:rowOff>
    </xdr:from>
    <xdr:to>
      <xdr:col>85</xdr:col>
      <xdr:colOff>177800</xdr:colOff>
      <xdr:row>38</xdr:row>
      <xdr:rowOff>92877</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6268700" y="6506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77654</xdr:rowOff>
    </xdr:from>
    <xdr:ext cx="534377" cy="259045"/>
    <xdr:sp macro="" textlink="">
      <xdr:nvSpPr>
        <xdr:cNvPr id="544" name="消防費該当値テキスト">
          <a:extLst>
            <a:ext uri="{FF2B5EF4-FFF2-40B4-BE49-F238E27FC236}">
              <a16:creationId xmlns:a16="http://schemas.microsoft.com/office/drawing/2014/main" id="{00000000-0008-0000-0700-000020020000}"/>
            </a:ext>
          </a:extLst>
        </xdr:cNvPr>
        <xdr:cNvSpPr txBox="1"/>
      </xdr:nvSpPr>
      <xdr:spPr>
        <a:xfrm>
          <a:off x="16370300" y="6421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14409</xdr:rowOff>
    </xdr:from>
    <xdr:to>
      <xdr:col>81</xdr:col>
      <xdr:colOff>101600</xdr:colOff>
      <xdr:row>38</xdr:row>
      <xdr:rowOff>116009</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5430500" y="6529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107136</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5214111" y="6622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166395</xdr:rowOff>
    </xdr:from>
    <xdr:to>
      <xdr:col>76</xdr:col>
      <xdr:colOff>165100</xdr:colOff>
      <xdr:row>38</xdr:row>
      <xdr:rowOff>96545</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4541500" y="651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87672</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4325111" y="6602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15149</xdr:rowOff>
    </xdr:from>
    <xdr:to>
      <xdr:col>72</xdr:col>
      <xdr:colOff>38100</xdr:colOff>
      <xdr:row>38</xdr:row>
      <xdr:rowOff>116749</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3652500" y="6530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107876</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3436111" y="6622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24674</xdr:rowOff>
    </xdr:from>
    <xdr:to>
      <xdr:col>67</xdr:col>
      <xdr:colOff>101600</xdr:colOff>
      <xdr:row>38</xdr:row>
      <xdr:rowOff>126274</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2763500" y="6539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117401</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547111" y="6632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a:extLst>
            <a:ext uri="{FF2B5EF4-FFF2-40B4-BE49-F238E27FC236}">
              <a16:creationId xmlns:a16="http://schemas.microsoft.com/office/drawing/2014/main" id="{00000000-0008-0000-07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100046</xdr:rowOff>
    </xdr:from>
    <xdr:to>
      <xdr:col>85</xdr:col>
      <xdr:colOff>126364</xdr:colOff>
      <xdr:row>58</xdr:row>
      <xdr:rowOff>111864</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6317595" y="8843996"/>
          <a:ext cx="1269" cy="1211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115691</xdr:rowOff>
    </xdr:from>
    <xdr:ext cx="534377" cy="259045"/>
    <xdr:sp macro="" textlink="">
      <xdr:nvSpPr>
        <xdr:cNvPr id="577" name="教育費最小値テキスト">
          <a:extLst>
            <a:ext uri="{FF2B5EF4-FFF2-40B4-BE49-F238E27FC236}">
              <a16:creationId xmlns:a16="http://schemas.microsoft.com/office/drawing/2014/main" id="{00000000-0008-0000-0700-000041020000}"/>
            </a:ext>
          </a:extLst>
        </xdr:cNvPr>
        <xdr:cNvSpPr txBox="1"/>
      </xdr:nvSpPr>
      <xdr:spPr>
        <a:xfrm>
          <a:off x="16370300" y="10059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111864</xdr:rowOff>
    </xdr:from>
    <xdr:to>
      <xdr:col>86</xdr:col>
      <xdr:colOff>25400</xdr:colOff>
      <xdr:row>58</xdr:row>
      <xdr:rowOff>111864</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10055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46723</xdr:rowOff>
    </xdr:from>
    <xdr:ext cx="599010" cy="259045"/>
    <xdr:sp macro="" textlink="">
      <xdr:nvSpPr>
        <xdr:cNvPr id="579" name="教育費最大値テキスト">
          <a:extLst>
            <a:ext uri="{FF2B5EF4-FFF2-40B4-BE49-F238E27FC236}">
              <a16:creationId xmlns:a16="http://schemas.microsoft.com/office/drawing/2014/main" id="{00000000-0008-0000-0700-000043020000}"/>
            </a:ext>
          </a:extLst>
        </xdr:cNvPr>
        <xdr:cNvSpPr txBox="1"/>
      </xdr:nvSpPr>
      <xdr:spPr>
        <a:xfrm>
          <a:off x="16370300" y="8619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345,408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100046</xdr:rowOff>
    </xdr:from>
    <xdr:to>
      <xdr:col>86</xdr:col>
      <xdr:colOff>25400</xdr:colOff>
      <xdr:row>51</xdr:row>
      <xdr:rowOff>100046</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8843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106317</xdr:rowOff>
    </xdr:from>
    <xdr:to>
      <xdr:col>85</xdr:col>
      <xdr:colOff>127000</xdr:colOff>
      <xdr:row>57</xdr:row>
      <xdr:rowOff>20184</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5481300" y="9707517"/>
          <a:ext cx="838200" cy="85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37441</xdr:rowOff>
    </xdr:from>
    <xdr:ext cx="534377" cy="259045"/>
    <xdr:sp macro="" textlink="">
      <xdr:nvSpPr>
        <xdr:cNvPr id="582" name="教育費平均値テキスト">
          <a:extLst>
            <a:ext uri="{FF2B5EF4-FFF2-40B4-BE49-F238E27FC236}">
              <a16:creationId xmlns:a16="http://schemas.microsoft.com/office/drawing/2014/main" id="{00000000-0008-0000-0700-000046020000}"/>
            </a:ext>
          </a:extLst>
        </xdr:cNvPr>
        <xdr:cNvSpPr txBox="1"/>
      </xdr:nvSpPr>
      <xdr:spPr>
        <a:xfrm>
          <a:off x="16370300" y="98100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59014</xdr:rowOff>
    </xdr:from>
    <xdr:to>
      <xdr:col>85</xdr:col>
      <xdr:colOff>177800</xdr:colOff>
      <xdr:row>57</xdr:row>
      <xdr:rowOff>160614</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6268700" y="9831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74103</xdr:rowOff>
    </xdr:from>
    <xdr:to>
      <xdr:col>81</xdr:col>
      <xdr:colOff>50800</xdr:colOff>
      <xdr:row>57</xdr:row>
      <xdr:rowOff>20184</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4592300" y="9675303"/>
          <a:ext cx="889000" cy="117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94813</xdr:rowOff>
    </xdr:from>
    <xdr:to>
      <xdr:col>81</xdr:col>
      <xdr:colOff>101600</xdr:colOff>
      <xdr:row>58</xdr:row>
      <xdr:rowOff>24963</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5430500" y="986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16090</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14111" y="9960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161851</xdr:rowOff>
    </xdr:from>
    <xdr:to>
      <xdr:col>76</xdr:col>
      <xdr:colOff>114300</xdr:colOff>
      <xdr:row>56</xdr:row>
      <xdr:rowOff>74103</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3703300" y="9591601"/>
          <a:ext cx="889000" cy="83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100966</xdr:rowOff>
    </xdr:from>
    <xdr:to>
      <xdr:col>76</xdr:col>
      <xdr:colOff>165100</xdr:colOff>
      <xdr:row>58</xdr:row>
      <xdr:rowOff>31116</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4541500" y="987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22243</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325111" y="9966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83286</xdr:rowOff>
    </xdr:from>
    <xdr:to>
      <xdr:col>71</xdr:col>
      <xdr:colOff>177800</xdr:colOff>
      <xdr:row>55</xdr:row>
      <xdr:rowOff>161851</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a:off x="12814300" y="9170136"/>
          <a:ext cx="889000" cy="421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107299</xdr:rowOff>
    </xdr:from>
    <xdr:to>
      <xdr:col>72</xdr:col>
      <xdr:colOff>38100</xdr:colOff>
      <xdr:row>58</xdr:row>
      <xdr:rowOff>37449</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3652500" y="9879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28576</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6111" y="9972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112092</xdr:rowOff>
    </xdr:from>
    <xdr:to>
      <xdr:col>67</xdr:col>
      <xdr:colOff>101600</xdr:colOff>
      <xdr:row>58</xdr:row>
      <xdr:rowOff>42242</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2763500" y="988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33369</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7111" y="9977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55517</xdr:rowOff>
    </xdr:from>
    <xdr:to>
      <xdr:col>85</xdr:col>
      <xdr:colOff>177800</xdr:colOff>
      <xdr:row>56</xdr:row>
      <xdr:rowOff>157117</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6268700" y="9656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78394</xdr:rowOff>
    </xdr:from>
    <xdr:ext cx="599010" cy="259045"/>
    <xdr:sp macro="" textlink="">
      <xdr:nvSpPr>
        <xdr:cNvPr id="601" name="教育費該当値テキスト">
          <a:extLst>
            <a:ext uri="{FF2B5EF4-FFF2-40B4-BE49-F238E27FC236}">
              <a16:creationId xmlns:a16="http://schemas.microsoft.com/office/drawing/2014/main" id="{00000000-0008-0000-0700-000059020000}"/>
            </a:ext>
          </a:extLst>
        </xdr:cNvPr>
        <xdr:cNvSpPr txBox="1"/>
      </xdr:nvSpPr>
      <xdr:spPr>
        <a:xfrm>
          <a:off x="16370300" y="9508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140834</xdr:rowOff>
    </xdr:from>
    <xdr:to>
      <xdr:col>81</xdr:col>
      <xdr:colOff>101600</xdr:colOff>
      <xdr:row>57</xdr:row>
      <xdr:rowOff>70984</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5430500" y="974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87511</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14111" y="9517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23303</xdr:rowOff>
    </xdr:from>
    <xdr:to>
      <xdr:col>76</xdr:col>
      <xdr:colOff>165100</xdr:colOff>
      <xdr:row>56</xdr:row>
      <xdr:rowOff>124903</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4541500" y="9624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54</xdr:row>
      <xdr:rowOff>141430</xdr:rowOff>
    </xdr:from>
    <xdr:ext cx="59901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4292795" y="9399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111051</xdr:rowOff>
    </xdr:from>
    <xdr:to>
      <xdr:col>72</xdr:col>
      <xdr:colOff>38100</xdr:colOff>
      <xdr:row>56</xdr:row>
      <xdr:rowOff>41201</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3652500" y="9540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54</xdr:row>
      <xdr:rowOff>57728</xdr:rowOff>
    </xdr:from>
    <xdr:ext cx="599010"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3403795" y="9316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32486</xdr:rowOff>
    </xdr:from>
    <xdr:to>
      <xdr:col>67</xdr:col>
      <xdr:colOff>101600</xdr:colOff>
      <xdr:row>53</xdr:row>
      <xdr:rowOff>134086</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2763500" y="9119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51</xdr:row>
      <xdr:rowOff>150613</xdr:rowOff>
    </xdr:from>
    <xdr:ext cx="599010"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514795" y="8894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a:extLst>
            <a:ext uri="{FF2B5EF4-FFF2-40B4-BE49-F238E27FC236}">
              <a16:creationId xmlns:a16="http://schemas.microsoft.com/office/drawing/2014/main" id="{00000000-0008-0000-0700-00007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119444</xdr:rowOff>
    </xdr:from>
    <xdr:to>
      <xdr:col>85</xdr:col>
      <xdr:colOff>126364</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6317595" y="12292394"/>
          <a:ext cx="1269" cy="1296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4" name="災害復旧費最小値テキスト">
          <a:extLst>
            <a:ext uri="{FF2B5EF4-FFF2-40B4-BE49-F238E27FC236}">
              <a16:creationId xmlns:a16="http://schemas.microsoft.com/office/drawing/2014/main" id="{00000000-0008-0000-0700-00007A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66121</xdr:rowOff>
    </xdr:from>
    <xdr:ext cx="599010" cy="259045"/>
    <xdr:sp macro="" textlink="">
      <xdr:nvSpPr>
        <xdr:cNvPr id="636" name="災害復旧費最大値テキスト">
          <a:extLst>
            <a:ext uri="{FF2B5EF4-FFF2-40B4-BE49-F238E27FC236}">
              <a16:creationId xmlns:a16="http://schemas.microsoft.com/office/drawing/2014/main" id="{00000000-0008-0000-0700-00007C020000}"/>
            </a:ext>
          </a:extLst>
        </xdr:cNvPr>
        <xdr:cNvSpPr txBox="1"/>
      </xdr:nvSpPr>
      <xdr:spPr>
        <a:xfrm>
          <a:off x="16370300" y="12067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102,095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119444</xdr:rowOff>
    </xdr:from>
    <xdr:to>
      <xdr:col>86</xdr:col>
      <xdr:colOff>25400</xdr:colOff>
      <xdr:row>71</xdr:row>
      <xdr:rowOff>119444</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229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104970</xdr:rowOff>
    </xdr:from>
    <xdr:ext cx="469744" cy="259045"/>
    <xdr:sp macro="" textlink="">
      <xdr:nvSpPr>
        <xdr:cNvPr id="639" name="災害復旧費平均値テキスト">
          <a:extLst>
            <a:ext uri="{FF2B5EF4-FFF2-40B4-BE49-F238E27FC236}">
              <a16:creationId xmlns:a16="http://schemas.microsoft.com/office/drawing/2014/main" id="{00000000-0008-0000-0700-00007F020000}"/>
            </a:ext>
          </a:extLst>
        </xdr:cNvPr>
        <xdr:cNvSpPr txBox="1"/>
      </xdr:nvSpPr>
      <xdr:spPr>
        <a:xfrm>
          <a:off x="16370300" y="133066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82093</xdr:rowOff>
    </xdr:from>
    <xdr:to>
      <xdr:col>85</xdr:col>
      <xdr:colOff>177800</xdr:colOff>
      <xdr:row>79</xdr:row>
      <xdr:rowOff>12243</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6268700" y="13455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105511</xdr:rowOff>
    </xdr:from>
    <xdr:to>
      <xdr:col>81</xdr:col>
      <xdr:colOff>101600</xdr:colOff>
      <xdr:row>79</xdr:row>
      <xdr:rowOff>35661</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5430500" y="1347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52188</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46428" y="13253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145542</xdr:rowOff>
    </xdr:from>
    <xdr:to>
      <xdr:col>76</xdr:col>
      <xdr:colOff>165100</xdr:colOff>
      <xdr:row>79</xdr:row>
      <xdr:rowOff>75692</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4541500" y="13518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92219</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357428" y="13293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123292</xdr:rowOff>
    </xdr:from>
    <xdr:to>
      <xdr:col>72</xdr:col>
      <xdr:colOff>38100</xdr:colOff>
      <xdr:row>79</xdr:row>
      <xdr:rowOff>53442</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3652500" y="13496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69969</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468428" y="13271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144411</xdr:rowOff>
    </xdr:from>
    <xdr:to>
      <xdr:col>67</xdr:col>
      <xdr:colOff>101600</xdr:colOff>
      <xdr:row>79</xdr:row>
      <xdr:rowOff>74561</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2763500" y="13517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91088</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579428" y="13292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8" name="災害復旧費該当値テキスト">
          <a:extLst>
            <a:ext uri="{FF2B5EF4-FFF2-40B4-BE49-F238E27FC236}">
              <a16:creationId xmlns:a16="http://schemas.microsoft.com/office/drawing/2014/main" id="{00000000-0008-0000-0700-000092020000}"/>
            </a:ext>
          </a:extLst>
        </xdr:cNvPr>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a:extLst>
            <a:ext uri="{FF2B5EF4-FFF2-40B4-BE49-F238E27FC236}">
              <a16:creationId xmlns:a16="http://schemas.microsoft.com/office/drawing/2014/main" id="{00000000-0008-0000-0700-0000B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156060</xdr:rowOff>
    </xdr:from>
    <xdr:to>
      <xdr:col>85</xdr:col>
      <xdr:colOff>126364</xdr:colOff>
      <xdr:row>99</xdr:row>
      <xdr:rowOff>18573</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6317595" y="15758010"/>
          <a:ext cx="1269" cy="1234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22400</xdr:rowOff>
    </xdr:from>
    <xdr:ext cx="469744" cy="259045"/>
    <xdr:sp macro="" textlink="">
      <xdr:nvSpPr>
        <xdr:cNvPr id="691" name="公債費最小値テキスト">
          <a:extLst>
            <a:ext uri="{FF2B5EF4-FFF2-40B4-BE49-F238E27FC236}">
              <a16:creationId xmlns:a16="http://schemas.microsoft.com/office/drawing/2014/main" id="{00000000-0008-0000-0700-0000B3020000}"/>
            </a:ext>
          </a:extLst>
        </xdr:cNvPr>
        <xdr:cNvSpPr txBox="1"/>
      </xdr:nvSpPr>
      <xdr:spPr>
        <a:xfrm>
          <a:off x="16370300" y="16995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18573</xdr:rowOff>
    </xdr:from>
    <xdr:to>
      <xdr:col>86</xdr:col>
      <xdr:colOff>25400</xdr:colOff>
      <xdr:row>99</xdr:row>
      <xdr:rowOff>18573</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6992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102737</xdr:rowOff>
    </xdr:from>
    <xdr:ext cx="599010" cy="259045"/>
    <xdr:sp macro="" textlink="">
      <xdr:nvSpPr>
        <xdr:cNvPr id="693" name="公債費最大値テキスト">
          <a:extLst>
            <a:ext uri="{FF2B5EF4-FFF2-40B4-BE49-F238E27FC236}">
              <a16:creationId xmlns:a16="http://schemas.microsoft.com/office/drawing/2014/main" id="{00000000-0008-0000-0700-0000B5020000}"/>
            </a:ext>
          </a:extLst>
        </xdr:cNvPr>
        <xdr:cNvSpPr txBox="1"/>
      </xdr:nvSpPr>
      <xdr:spPr>
        <a:xfrm>
          <a:off x="16370300" y="15533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165,353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156060</xdr:rowOff>
    </xdr:from>
    <xdr:to>
      <xdr:col>86</xdr:col>
      <xdr:colOff>25400</xdr:colOff>
      <xdr:row>91</xdr:row>
      <xdr:rowOff>156060</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575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125282</xdr:rowOff>
    </xdr:from>
    <xdr:to>
      <xdr:col>85</xdr:col>
      <xdr:colOff>127000</xdr:colOff>
      <xdr:row>97</xdr:row>
      <xdr:rowOff>128110</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5481300" y="16755932"/>
          <a:ext cx="838200" cy="2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118978</xdr:rowOff>
    </xdr:from>
    <xdr:ext cx="534377" cy="259045"/>
    <xdr:sp macro="" textlink="">
      <xdr:nvSpPr>
        <xdr:cNvPr id="696" name="公債費平均値テキスト">
          <a:extLst>
            <a:ext uri="{FF2B5EF4-FFF2-40B4-BE49-F238E27FC236}">
              <a16:creationId xmlns:a16="http://schemas.microsoft.com/office/drawing/2014/main" id="{00000000-0008-0000-0700-0000B8020000}"/>
            </a:ext>
          </a:extLst>
        </xdr:cNvPr>
        <xdr:cNvSpPr txBox="1"/>
      </xdr:nvSpPr>
      <xdr:spPr>
        <a:xfrm>
          <a:off x="16370300" y="16406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96101</xdr:rowOff>
    </xdr:from>
    <xdr:to>
      <xdr:col>85</xdr:col>
      <xdr:colOff>177800</xdr:colOff>
      <xdr:row>97</xdr:row>
      <xdr:rowOff>26251</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6268700" y="1655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121031</xdr:rowOff>
    </xdr:from>
    <xdr:to>
      <xdr:col>81</xdr:col>
      <xdr:colOff>50800</xdr:colOff>
      <xdr:row>97</xdr:row>
      <xdr:rowOff>125282</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4592300" y="16751681"/>
          <a:ext cx="889000" cy="4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109048</xdr:rowOff>
    </xdr:from>
    <xdr:to>
      <xdr:col>81</xdr:col>
      <xdr:colOff>101600</xdr:colOff>
      <xdr:row>97</xdr:row>
      <xdr:rowOff>39198</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5430500" y="16568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55725</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214111" y="16343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93698</xdr:rowOff>
    </xdr:from>
    <xdr:to>
      <xdr:col>76</xdr:col>
      <xdr:colOff>114300</xdr:colOff>
      <xdr:row>97</xdr:row>
      <xdr:rowOff>121031</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3703300" y="16724348"/>
          <a:ext cx="889000" cy="27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110525</xdr:rowOff>
    </xdr:from>
    <xdr:to>
      <xdr:col>76</xdr:col>
      <xdr:colOff>165100</xdr:colOff>
      <xdr:row>97</xdr:row>
      <xdr:rowOff>40675</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4541500" y="1656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57202</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325111" y="1634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93698</xdr:rowOff>
    </xdr:from>
    <xdr:to>
      <xdr:col>71</xdr:col>
      <xdr:colOff>177800</xdr:colOff>
      <xdr:row>97</xdr:row>
      <xdr:rowOff>101981</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flipV="1">
          <a:off x="12814300" y="16724348"/>
          <a:ext cx="889000" cy="8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104239</xdr:rowOff>
    </xdr:from>
    <xdr:to>
      <xdr:col>72</xdr:col>
      <xdr:colOff>38100</xdr:colOff>
      <xdr:row>97</xdr:row>
      <xdr:rowOff>34389</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3652500" y="1656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50916</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436111" y="16338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57231</xdr:rowOff>
    </xdr:from>
    <xdr:to>
      <xdr:col>67</xdr:col>
      <xdr:colOff>101600</xdr:colOff>
      <xdr:row>96</xdr:row>
      <xdr:rowOff>158831</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2763500" y="1651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3908</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547111" y="16291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77310</xdr:rowOff>
    </xdr:from>
    <xdr:to>
      <xdr:col>85</xdr:col>
      <xdr:colOff>177800</xdr:colOff>
      <xdr:row>98</xdr:row>
      <xdr:rowOff>7460</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6268700" y="1670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55737</xdr:rowOff>
    </xdr:from>
    <xdr:ext cx="534377" cy="259045"/>
    <xdr:sp macro="" textlink="">
      <xdr:nvSpPr>
        <xdr:cNvPr id="715" name="公債費該当値テキスト">
          <a:extLst>
            <a:ext uri="{FF2B5EF4-FFF2-40B4-BE49-F238E27FC236}">
              <a16:creationId xmlns:a16="http://schemas.microsoft.com/office/drawing/2014/main" id="{00000000-0008-0000-0700-0000CB020000}"/>
            </a:ext>
          </a:extLst>
        </xdr:cNvPr>
        <xdr:cNvSpPr txBox="1"/>
      </xdr:nvSpPr>
      <xdr:spPr>
        <a:xfrm>
          <a:off x="16370300" y="16686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74482</xdr:rowOff>
    </xdr:from>
    <xdr:to>
      <xdr:col>81</xdr:col>
      <xdr:colOff>101600</xdr:colOff>
      <xdr:row>98</xdr:row>
      <xdr:rowOff>4632</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5430500" y="1670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167209</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5214111" y="16797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70231</xdr:rowOff>
    </xdr:from>
    <xdr:to>
      <xdr:col>76</xdr:col>
      <xdr:colOff>165100</xdr:colOff>
      <xdr:row>98</xdr:row>
      <xdr:rowOff>381</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4541500" y="16700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162958</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4325111" y="16793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42898</xdr:rowOff>
    </xdr:from>
    <xdr:to>
      <xdr:col>72</xdr:col>
      <xdr:colOff>38100</xdr:colOff>
      <xdr:row>97</xdr:row>
      <xdr:rowOff>144498</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3652500" y="16673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135625</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3436111" y="16766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51181</xdr:rowOff>
    </xdr:from>
    <xdr:to>
      <xdr:col>67</xdr:col>
      <xdr:colOff>101600</xdr:colOff>
      <xdr:row>97</xdr:row>
      <xdr:rowOff>152781</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2763500" y="16681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143908</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2547111" y="16774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41768</xdr:rowOff>
    </xdr:from>
    <xdr:to>
      <xdr:col>116</xdr:col>
      <xdr:colOff>62864</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2159595" y="5528168"/>
          <a:ext cx="1269" cy="11266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165158</xdr:rowOff>
    </xdr:from>
    <xdr:ext cx="249299" cy="259045"/>
    <xdr:sp macro="" textlink="">
      <xdr:nvSpPr>
        <xdr:cNvPr id="746" name="諸支出金最小値テキスト">
          <a:extLst>
            <a:ext uri="{FF2B5EF4-FFF2-40B4-BE49-F238E27FC236}">
              <a16:creationId xmlns:a16="http://schemas.microsoft.com/office/drawing/2014/main" id="{00000000-0008-0000-0700-0000EA020000}"/>
            </a:ext>
          </a:extLst>
        </xdr:cNvPr>
        <xdr:cNvSpPr txBox="1"/>
      </xdr:nvSpPr>
      <xdr:spPr>
        <a:xfrm>
          <a:off x="22212300" y="66802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159895</xdr:rowOff>
    </xdr:from>
    <xdr:ext cx="534377" cy="259045"/>
    <xdr:sp macro="" textlink="">
      <xdr:nvSpPr>
        <xdr:cNvPr id="748" name="諸支出金最大値テキスト">
          <a:extLst>
            <a:ext uri="{FF2B5EF4-FFF2-40B4-BE49-F238E27FC236}">
              <a16:creationId xmlns:a16="http://schemas.microsoft.com/office/drawing/2014/main" id="{00000000-0008-0000-0700-0000EC020000}"/>
            </a:ext>
          </a:extLst>
        </xdr:cNvPr>
        <xdr:cNvSpPr txBox="1"/>
      </xdr:nvSpPr>
      <xdr:spPr>
        <a:xfrm>
          <a:off x="22212300" y="5303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24,642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41768</xdr:rowOff>
    </xdr:from>
    <xdr:to>
      <xdr:col>116</xdr:col>
      <xdr:colOff>152400</xdr:colOff>
      <xdr:row>32</xdr:row>
      <xdr:rowOff>41768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5528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82607</xdr:rowOff>
    </xdr:from>
    <xdr:ext cx="378565" cy="259045"/>
    <xdr:sp macro="" textlink="">
      <xdr:nvSpPr>
        <xdr:cNvPr id="751" name="諸支出金平均値テキスト">
          <a:extLst>
            <a:ext uri="{FF2B5EF4-FFF2-40B4-BE49-F238E27FC236}">
              <a16:creationId xmlns:a16="http://schemas.microsoft.com/office/drawing/2014/main" id="{00000000-0008-0000-0700-0000EF020000}"/>
            </a:ext>
          </a:extLst>
        </xdr:cNvPr>
        <xdr:cNvSpPr txBox="1"/>
      </xdr:nvSpPr>
      <xdr:spPr>
        <a:xfrm>
          <a:off x="22212300" y="642625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59730</xdr:rowOff>
    </xdr:from>
    <xdr:to>
      <xdr:col>116</xdr:col>
      <xdr:colOff>114300</xdr:colOff>
      <xdr:row>38</xdr:row>
      <xdr:rowOff>161330</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2110700" y="657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84191</xdr:rowOff>
    </xdr:from>
    <xdr:to>
      <xdr:col>112</xdr:col>
      <xdr:colOff>38100</xdr:colOff>
      <xdr:row>39</xdr:row>
      <xdr:rowOff>14341</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1272500" y="6599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30868</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34017" y="63745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139654</xdr:rowOff>
    </xdr:from>
    <xdr:to>
      <xdr:col>107</xdr:col>
      <xdr:colOff>50800</xdr:colOff>
      <xdr:row>38</xdr:row>
      <xdr:rowOff>139700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9545300" y="6654754"/>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82636</xdr:rowOff>
    </xdr:from>
    <xdr:to>
      <xdr:col>107</xdr:col>
      <xdr:colOff>101600</xdr:colOff>
      <xdr:row>39</xdr:row>
      <xdr:rowOff>12786</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0383500" y="6597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29313</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45017" y="63729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139517</xdr:rowOff>
    </xdr:from>
    <xdr:to>
      <xdr:col>102</xdr:col>
      <xdr:colOff>114300</xdr:colOff>
      <xdr:row>38</xdr:row>
      <xdr:rowOff>139654</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656300" y="6654617"/>
          <a:ext cx="8890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82636</xdr:rowOff>
    </xdr:from>
    <xdr:to>
      <xdr:col>102</xdr:col>
      <xdr:colOff>165100</xdr:colOff>
      <xdr:row>39</xdr:row>
      <xdr:rowOff>12786</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9494500" y="6597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29313</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6017" y="63729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67457</xdr:rowOff>
    </xdr:from>
    <xdr:to>
      <xdr:col>98</xdr:col>
      <xdr:colOff>38100</xdr:colOff>
      <xdr:row>38</xdr:row>
      <xdr:rowOff>169057</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8605500" y="658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14135</xdr:rowOff>
    </xdr:from>
    <xdr:ext cx="378565"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7017" y="63577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38158</xdr:rowOff>
    </xdr:from>
    <xdr:ext cx="249299" cy="259045"/>
    <xdr:sp macro="" textlink="">
      <xdr:nvSpPr>
        <xdr:cNvPr id="770" name="諸支出金該当値テキスト">
          <a:extLst>
            <a:ext uri="{FF2B5EF4-FFF2-40B4-BE49-F238E27FC236}">
              <a16:creationId xmlns:a16="http://schemas.microsoft.com/office/drawing/2014/main" id="{00000000-0008-0000-0700-000002030000}"/>
            </a:ext>
          </a:extLst>
        </xdr:cNvPr>
        <xdr:cNvSpPr txBox="1"/>
      </xdr:nvSpPr>
      <xdr:spPr>
        <a:xfrm>
          <a:off x="22212300" y="65532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88854</xdr:rowOff>
    </xdr:from>
    <xdr:to>
      <xdr:col>102</xdr:col>
      <xdr:colOff>165100</xdr:colOff>
      <xdr:row>39</xdr:row>
      <xdr:rowOff>19004</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9494500" y="660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10131</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420650" y="66966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88717</xdr:rowOff>
    </xdr:from>
    <xdr:to>
      <xdr:col>98</xdr:col>
      <xdr:colOff>38100</xdr:colOff>
      <xdr:row>39</xdr:row>
      <xdr:rowOff>18867</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8605500" y="6603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9994</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531650" y="66965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a:extLst>
            <a:ext uri="{FF2B5EF4-FFF2-40B4-BE49-F238E27FC236}">
              <a16:creationId xmlns:a16="http://schemas.microsoft.com/office/drawing/2014/main" id="{00000000-0008-0000-0700-00001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a:extLst>
            <a:ext uri="{FF2B5EF4-FFF2-40B4-BE49-F238E27FC236}">
              <a16:creationId xmlns:a16="http://schemas.microsoft.com/office/drawing/2014/main" id="{00000000-0008-0000-0700-00001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a:extLst>
            <a:ext uri="{FF2B5EF4-FFF2-40B4-BE49-F238E27FC236}">
              <a16:creationId xmlns:a16="http://schemas.microsoft.com/office/drawing/2014/main" id="{00000000-0008-0000-0700-00002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a:extLst>
            <a:ext uri="{FF2B5EF4-FFF2-40B4-BE49-F238E27FC236}">
              <a16:creationId xmlns:a16="http://schemas.microsoft.com/office/drawing/2014/main" id="{00000000-0008-0000-0700-00003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民生費については国保特別会計への繰出が高額なこと、放課後児童クラブ施設整備費、こども医療費助成、小規模認可保育施設への負担金支出などにより、類似団体平均の中で最も高い水準となっている。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農林水産業費では下水道会計への繰出金、灌漑排水整備工事により、類似団体平均で</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番目の水準となっている。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商工費では、道の駅整備計画、パークゴルフ場整備を実施しているため、平成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年度以降増加が続いている。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労働費では就職活動支援による補助を実施している。</a:t>
          </a: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沖縄県金武町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財政調整基金残高は標準財政規模に対し</a:t>
          </a:r>
          <a:r>
            <a:rPr kumimoji="1" lang="en-US" altLang="ja-JP" sz="1400">
              <a:latin typeface="ＭＳ ゴシック" pitchFamily="49" charset="-128"/>
              <a:ea typeface="ＭＳ ゴシック" pitchFamily="49" charset="-128"/>
            </a:rPr>
            <a:t>15</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％の範囲内を目安としており、令和元年度はその範囲内である。しかし、実質単年度収支が黒字となっているのは平成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年度のみであり、基金の取崩しが続いている。支出の抑制と収入の強化が必要である。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沖縄県金武町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各会計黒字が続いているが、国保会計においては、保険料率の改正を進め、下水道事業特別会計においては、下水道接続率を上げ、財源確保に努める必要がある。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39" t="s">
        <v>80</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0" t="s">
        <v>82</v>
      </c>
      <c r="C3" s="441"/>
      <c r="D3" s="441"/>
      <c r="E3" s="442"/>
      <c r="F3" s="442"/>
      <c r="G3" s="442"/>
      <c r="H3" s="442"/>
      <c r="I3" s="442"/>
      <c r="J3" s="442"/>
      <c r="K3" s="442"/>
      <c r="L3" s="442" t="s">
        <v>83</v>
      </c>
      <c r="M3" s="442"/>
      <c r="N3" s="442"/>
      <c r="O3" s="442"/>
      <c r="P3" s="442"/>
      <c r="Q3" s="442"/>
      <c r="R3" s="449"/>
      <c r="S3" s="449"/>
      <c r="T3" s="449"/>
      <c r="U3" s="449"/>
      <c r="V3" s="450"/>
      <c r="W3" s="424" t="s">
        <v>84</v>
      </c>
      <c r="X3" s="425"/>
      <c r="Y3" s="425"/>
      <c r="Z3" s="425"/>
      <c r="AA3" s="425"/>
      <c r="AB3" s="441"/>
      <c r="AC3" s="449" t="s">
        <v>85</v>
      </c>
      <c r="AD3" s="425"/>
      <c r="AE3" s="425"/>
      <c r="AF3" s="425"/>
      <c r="AG3" s="425"/>
      <c r="AH3" s="425"/>
      <c r="AI3" s="425"/>
      <c r="AJ3" s="425"/>
      <c r="AK3" s="425"/>
      <c r="AL3" s="426"/>
      <c r="AM3" s="424" t="s">
        <v>86</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87</v>
      </c>
      <c r="BO3" s="425"/>
      <c r="BP3" s="425"/>
      <c r="BQ3" s="425"/>
      <c r="BR3" s="425"/>
      <c r="BS3" s="425"/>
      <c r="BT3" s="425"/>
      <c r="BU3" s="426"/>
      <c r="BV3" s="424" t="s">
        <v>88</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89</v>
      </c>
      <c r="CU3" s="425"/>
      <c r="CV3" s="425"/>
      <c r="CW3" s="425"/>
      <c r="CX3" s="425"/>
      <c r="CY3" s="425"/>
      <c r="CZ3" s="425"/>
      <c r="DA3" s="426"/>
      <c r="DB3" s="424" t="s">
        <v>90</v>
      </c>
      <c r="DC3" s="425"/>
      <c r="DD3" s="425"/>
      <c r="DE3" s="425"/>
      <c r="DF3" s="425"/>
      <c r="DG3" s="425"/>
      <c r="DH3" s="425"/>
      <c r="DI3" s="426"/>
      <c r="DJ3" s="186"/>
      <c r="DK3" s="186"/>
      <c r="DL3" s="186"/>
      <c r="DM3" s="186"/>
      <c r="DN3" s="186"/>
      <c r="DO3" s="186"/>
    </row>
    <row r="4" spans="1:119" ht="18.75" customHeight="1" x14ac:dyDescent="0.15">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91</v>
      </c>
      <c r="AZ4" s="428"/>
      <c r="BA4" s="428"/>
      <c r="BB4" s="428"/>
      <c r="BC4" s="428"/>
      <c r="BD4" s="428"/>
      <c r="BE4" s="428"/>
      <c r="BF4" s="428"/>
      <c r="BG4" s="428"/>
      <c r="BH4" s="428"/>
      <c r="BI4" s="428"/>
      <c r="BJ4" s="428"/>
      <c r="BK4" s="428"/>
      <c r="BL4" s="428"/>
      <c r="BM4" s="429"/>
      <c r="BN4" s="430">
        <v>10868646</v>
      </c>
      <c r="BO4" s="431"/>
      <c r="BP4" s="431"/>
      <c r="BQ4" s="431"/>
      <c r="BR4" s="431"/>
      <c r="BS4" s="431"/>
      <c r="BT4" s="431"/>
      <c r="BU4" s="432"/>
      <c r="BV4" s="430">
        <v>9593080</v>
      </c>
      <c r="BW4" s="431"/>
      <c r="BX4" s="431"/>
      <c r="BY4" s="431"/>
      <c r="BZ4" s="431"/>
      <c r="CA4" s="431"/>
      <c r="CB4" s="431"/>
      <c r="CC4" s="432"/>
      <c r="CD4" s="433" t="s">
        <v>92</v>
      </c>
      <c r="CE4" s="434"/>
      <c r="CF4" s="434"/>
      <c r="CG4" s="434"/>
      <c r="CH4" s="434"/>
      <c r="CI4" s="434"/>
      <c r="CJ4" s="434"/>
      <c r="CK4" s="434"/>
      <c r="CL4" s="434"/>
      <c r="CM4" s="434"/>
      <c r="CN4" s="434"/>
      <c r="CO4" s="434"/>
      <c r="CP4" s="434"/>
      <c r="CQ4" s="434"/>
      <c r="CR4" s="434"/>
      <c r="CS4" s="435"/>
      <c r="CT4" s="436">
        <v>6.6</v>
      </c>
      <c r="CU4" s="437"/>
      <c r="CV4" s="437"/>
      <c r="CW4" s="437"/>
      <c r="CX4" s="437"/>
      <c r="CY4" s="437"/>
      <c r="CZ4" s="437"/>
      <c r="DA4" s="438"/>
      <c r="DB4" s="436">
        <v>5.6</v>
      </c>
      <c r="DC4" s="437"/>
      <c r="DD4" s="437"/>
      <c r="DE4" s="437"/>
      <c r="DF4" s="437"/>
      <c r="DG4" s="437"/>
      <c r="DH4" s="437"/>
      <c r="DI4" s="438"/>
      <c r="DJ4" s="186"/>
      <c r="DK4" s="186"/>
      <c r="DL4" s="186"/>
      <c r="DM4" s="186"/>
      <c r="DN4" s="186"/>
      <c r="DO4" s="186"/>
    </row>
    <row r="5" spans="1:119" ht="18.75" customHeight="1" x14ac:dyDescent="0.15">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93</v>
      </c>
      <c r="AN5" s="497"/>
      <c r="AO5" s="497"/>
      <c r="AP5" s="497"/>
      <c r="AQ5" s="497"/>
      <c r="AR5" s="497"/>
      <c r="AS5" s="497"/>
      <c r="AT5" s="498"/>
      <c r="AU5" s="499" t="s">
        <v>94</v>
      </c>
      <c r="AV5" s="500"/>
      <c r="AW5" s="500"/>
      <c r="AX5" s="500"/>
      <c r="AY5" s="501" t="s">
        <v>95</v>
      </c>
      <c r="AZ5" s="502"/>
      <c r="BA5" s="502"/>
      <c r="BB5" s="502"/>
      <c r="BC5" s="502"/>
      <c r="BD5" s="502"/>
      <c r="BE5" s="502"/>
      <c r="BF5" s="502"/>
      <c r="BG5" s="502"/>
      <c r="BH5" s="502"/>
      <c r="BI5" s="502"/>
      <c r="BJ5" s="502"/>
      <c r="BK5" s="502"/>
      <c r="BL5" s="502"/>
      <c r="BM5" s="503"/>
      <c r="BN5" s="467">
        <v>10550680</v>
      </c>
      <c r="BO5" s="468"/>
      <c r="BP5" s="468"/>
      <c r="BQ5" s="468"/>
      <c r="BR5" s="468"/>
      <c r="BS5" s="468"/>
      <c r="BT5" s="468"/>
      <c r="BU5" s="469"/>
      <c r="BV5" s="467">
        <v>9193380</v>
      </c>
      <c r="BW5" s="468"/>
      <c r="BX5" s="468"/>
      <c r="BY5" s="468"/>
      <c r="BZ5" s="468"/>
      <c r="CA5" s="468"/>
      <c r="CB5" s="468"/>
      <c r="CC5" s="469"/>
      <c r="CD5" s="470" t="s">
        <v>96</v>
      </c>
      <c r="CE5" s="471"/>
      <c r="CF5" s="471"/>
      <c r="CG5" s="471"/>
      <c r="CH5" s="471"/>
      <c r="CI5" s="471"/>
      <c r="CJ5" s="471"/>
      <c r="CK5" s="471"/>
      <c r="CL5" s="471"/>
      <c r="CM5" s="471"/>
      <c r="CN5" s="471"/>
      <c r="CO5" s="471"/>
      <c r="CP5" s="471"/>
      <c r="CQ5" s="471"/>
      <c r="CR5" s="471"/>
      <c r="CS5" s="472"/>
      <c r="CT5" s="464">
        <v>88.9</v>
      </c>
      <c r="CU5" s="465"/>
      <c r="CV5" s="465"/>
      <c r="CW5" s="465"/>
      <c r="CX5" s="465"/>
      <c r="CY5" s="465"/>
      <c r="CZ5" s="465"/>
      <c r="DA5" s="466"/>
      <c r="DB5" s="464">
        <v>88.4</v>
      </c>
      <c r="DC5" s="465"/>
      <c r="DD5" s="465"/>
      <c r="DE5" s="465"/>
      <c r="DF5" s="465"/>
      <c r="DG5" s="465"/>
      <c r="DH5" s="465"/>
      <c r="DI5" s="466"/>
      <c r="DJ5" s="186"/>
      <c r="DK5" s="186"/>
      <c r="DL5" s="186"/>
      <c r="DM5" s="186"/>
      <c r="DN5" s="186"/>
      <c r="DO5" s="186"/>
    </row>
    <row r="6" spans="1:119" ht="18.75" customHeight="1" x14ac:dyDescent="0.15">
      <c r="A6" s="187"/>
      <c r="B6" s="473" t="s">
        <v>97</v>
      </c>
      <c r="C6" s="474"/>
      <c r="D6" s="474"/>
      <c r="E6" s="475"/>
      <c r="F6" s="475"/>
      <c r="G6" s="475"/>
      <c r="H6" s="475"/>
      <c r="I6" s="475"/>
      <c r="J6" s="475"/>
      <c r="K6" s="475"/>
      <c r="L6" s="475" t="s">
        <v>98</v>
      </c>
      <c r="M6" s="475"/>
      <c r="N6" s="475"/>
      <c r="O6" s="475"/>
      <c r="P6" s="475"/>
      <c r="Q6" s="475"/>
      <c r="R6" s="479"/>
      <c r="S6" s="479"/>
      <c r="T6" s="479"/>
      <c r="U6" s="479"/>
      <c r="V6" s="480"/>
      <c r="W6" s="483" t="s">
        <v>99</v>
      </c>
      <c r="X6" s="484"/>
      <c r="Y6" s="484"/>
      <c r="Z6" s="484"/>
      <c r="AA6" s="484"/>
      <c r="AB6" s="474"/>
      <c r="AC6" s="487" t="s">
        <v>100</v>
      </c>
      <c r="AD6" s="488"/>
      <c r="AE6" s="488"/>
      <c r="AF6" s="488"/>
      <c r="AG6" s="488"/>
      <c r="AH6" s="488"/>
      <c r="AI6" s="488"/>
      <c r="AJ6" s="488"/>
      <c r="AK6" s="488"/>
      <c r="AL6" s="489"/>
      <c r="AM6" s="496" t="s">
        <v>101</v>
      </c>
      <c r="AN6" s="497"/>
      <c r="AO6" s="497"/>
      <c r="AP6" s="497"/>
      <c r="AQ6" s="497"/>
      <c r="AR6" s="497"/>
      <c r="AS6" s="497"/>
      <c r="AT6" s="498"/>
      <c r="AU6" s="499" t="s">
        <v>102</v>
      </c>
      <c r="AV6" s="500"/>
      <c r="AW6" s="500"/>
      <c r="AX6" s="500"/>
      <c r="AY6" s="501" t="s">
        <v>103</v>
      </c>
      <c r="AZ6" s="502"/>
      <c r="BA6" s="502"/>
      <c r="BB6" s="502"/>
      <c r="BC6" s="502"/>
      <c r="BD6" s="502"/>
      <c r="BE6" s="502"/>
      <c r="BF6" s="502"/>
      <c r="BG6" s="502"/>
      <c r="BH6" s="502"/>
      <c r="BI6" s="502"/>
      <c r="BJ6" s="502"/>
      <c r="BK6" s="502"/>
      <c r="BL6" s="502"/>
      <c r="BM6" s="503"/>
      <c r="BN6" s="467">
        <v>317966</v>
      </c>
      <c r="BO6" s="468"/>
      <c r="BP6" s="468"/>
      <c r="BQ6" s="468"/>
      <c r="BR6" s="468"/>
      <c r="BS6" s="468"/>
      <c r="BT6" s="468"/>
      <c r="BU6" s="469"/>
      <c r="BV6" s="467">
        <v>399700</v>
      </c>
      <c r="BW6" s="468"/>
      <c r="BX6" s="468"/>
      <c r="BY6" s="468"/>
      <c r="BZ6" s="468"/>
      <c r="CA6" s="468"/>
      <c r="CB6" s="468"/>
      <c r="CC6" s="469"/>
      <c r="CD6" s="470" t="s">
        <v>104</v>
      </c>
      <c r="CE6" s="471"/>
      <c r="CF6" s="471"/>
      <c r="CG6" s="471"/>
      <c r="CH6" s="471"/>
      <c r="CI6" s="471"/>
      <c r="CJ6" s="471"/>
      <c r="CK6" s="471"/>
      <c r="CL6" s="471"/>
      <c r="CM6" s="471"/>
      <c r="CN6" s="471"/>
      <c r="CO6" s="471"/>
      <c r="CP6" s="471"/>
      <c r="CQ6" s="471"/>
      <c r="CR6" s="471"/>
      <c r="CS6" s="472"/>
      <c r="CT6" s="504">
        <v>90.9</v>
      </c>
      <c r="CU6" s="505"/>
      <c r="CV6" s="505"/>
      <c r="CW6" s="505"/>
      <c r="CX6" s="505"/>
      <c r="CY6" s="505"/>
      <c r="CZ6" s="505"/>
      <c r="DA6" s="506"/>
      <c r="DB6" s="504">
        <v>91</v>
      </c>
      <c r="DC6" s="505"/>
      <c r="DD6" s="505"/>
      <c r="DE6" s="505"/>
      <c r="DF6" s="505"/>
      <c r="DG6" s="505"/>
      <c r="DH6" s="505"/>
      <c r="DI6" s="506"/>
      <c r="DJ6" s="186"/>
      <c r="DK6" s="186"/>
      <c r="DL6" s="186"/>
      <c r="DM6" s="186"/>
      <c r="DN6" s="186"/>
      <c r="DO6" s="186"/>
    </row>
    <row r="7" spans="1:119" ht="18.75" customHeight="1" x14ac:dyDescent="0.15">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105</v>
      </c>
      <c r="AN7" s="497"/>
      <c r="AO7" s="497"/>
      <c r="AP7" s="497"/>
      <c r="AQ7" s="497"/>
      <c r="AR7" s="497"/>
      <c r="AS7" s="497"/>
      <c r="AT7" s="498"/>
      <c r="AU7" s="499" t="s">
        <v>106</v>
      </c>
      <c r="AV7" s="500"/>
      <c r="AW7" s="500"/>
      <c r="AX7" s="500"/>
      <c r="AY7" s="501" t="s">
        <v>107</v>
      </c>
      <c r="AZ7" s="502"/>
      <c r="BA7" s="502"/>
      <c r="BB7" s="502"/>
      <c r="BC7" s="502"/>
      <c r="BD7" s="502"/>
      <c r="BE7" s="502"/>
      <c r="BF7" s="502"/>
      <c r="BG7" s="502"/>
      <c r="BH7" s="502"/>
      <c r="BI7" s="502"/>
      <c r="BJ7" s="502"/>
      <c r="BK7" s="502"/>
      <c r="BL7" s="502"/>
      <c r="BM7" s="503"/>
      <c r="BN7" s="467">
        <v>74026</v>
      </c>
      <c r="BO7" s="468"/>
      <c r="BP7" s="468"/>
      <c r="BQ7" s="468"/>
      <c r="BR7" s="468"/>
      <c r="BS7" s="468"/>
      <c r="BT7" s="468"/>
      <c r="BU7" s="469"/>
      <c r="BV7" s="467">
        <v>196284</v>
      </c>
      <c r="BW7" s="468"/>
      <c r="BX7" s="468"/>
      <c r="BY7" s="468"/>
      <c r="BZ7" s="468"/>
      <c r="CA7" s="468"/>
      <c r="CB7" s="468"/>
      <c r="CC7" s="469"/>
      <c r="CD7" s="470" t="s">
        <v>108</v>
      </c>
      <c r="CE7" s="471"/>
      <c r="CF7" s="471"/>
      <c r="CG7" s="471"/>
      <c r="CH7" s="471"/>
      <c r="CI7" s="471"/>
      <c r="CJ7" s="471"/>
      <c r="CK7" s="471"/>
      <c r="CL7" s="471"/>
      <c r="CM7" s="471"/>
      <c r="CN7" s="471"/>
      <c r="CO7" s="471"/>
      <c r="CP7" s="471"/>
      <c r="CQ7" s="471"/>
      <c r="CR7" s="471"/>
      <c r="CS7" s="472"/>
      <c r="CT7" s="467">
        <v>3703034</v>
      </c>
      <c r="CU7" s="468"/>
      <c r="CV7" s="468"/>
      <c r="CW7" s="468"/>
      <c r="CX7" s="468"/>
      <c r="CY7" s="468"/>
      <c r="CZ7" s="468"/>
      <c r="DA7" s="469"/>
      <c r="DB7" s="467">
        <v>3661960</v>
      </c>
      <c r="DC7" s="468"/>
      <c r="DD7" s="468"/>
      <c r="DE7" s="468"/>
      <c r="DF7" s="468"/>
      <c r="DG7" s="468"/>
      <c r="DH7" s="468"/>
      <c r="DI7" s="469"/>
      <c r="DJ7" s="186"/>
      <c r="DK7" s="186"/>
      <c r="DL7" s="186"/>
      <c r="DM7" s="186"/>
      <c r="DN7" s="186"/>
      <c r="DO7" s="186"/>
    </row>
    <row r="8" spans="1:119" ht="18.75" customHeight="1" thickBot="1" x14ac:dyDescent="0.2">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109</v>
      </c>
      <c r="AN8" s="497"/>
      <c r="AO8" s="497"/>
      <c r="AP8" s="497"/>
      <c r="AQ8" s="497"/>
      <c r="AR8" s="497"/>
      <c r="AS8" s="497"/>
      <c r="AT8" s="498"/>
      <c r="AU8" s="499" t="s">
        <v>102</v>
      </c>
      <c r="AV8" s="500"/>
      <c r="AW8" s="500"/>
      <c r="AX8" s="500"/>
      <c r="AY8" s="501" t="s">
        <v>110</v>
      </c>
      <c r="AZ8" s="502"/>
      <c r="BA8" s="502"/>
      <c r="BB8" s="502"/>
      <c r="BC8" s="502"/>
      <c r="BD8" s="502"/>
      <c r="BE8" s="502"/>
      <c r="BF8" s="502"/>
      <c r="BG8" s="502"/>
      <c r="BH8" s="502"/>
      <c r="BI8" s="502"/>
      <c r="BJ8" s="502"/>
      <c r="BK8" s="502"/>
      <c r="BL8" s="502"/>
      <c r="BM8" s="503"/>
      <c r="BN8" s="467">
        <v>243940</v>
      </c>
      <c r="BO8" s="468"/>
      <c r="BP8" s="468"/>
      <c r="BQ8" s="468"/>
      <c r="BR8" s="468"/>
      <c r="BS8" s="468"/>
      <c r="BT8" s="468"/>
      <c r="BU8" s="469"/>
      <c r="BV8" s="467">
        <v>203416</v>
      </c>
      <c r="BW8" s="468"/>
      <c r="BX8" s="468"/>
      <c r="BY8" s="468"/>
      <c r="BZ8" s="468"/>
      <c r="CA8" s="468"/>
      <c r="CB8" s="468"/>
      <c r="CC8" s="469"/>
      <c r="CD8" s="470" t="s">
        <v>111</v>
      </c>
      <c r="CE8" s="471"/>
      <c r="CF8" s="471"/>
      <c r="CG8" s="471"/>
      <c r="CH8" s="471"/>
      <c r="CI8" s="471"/>
      <c r="CJ8" s="471"/>
      <c r="CK8" s="471"/>
      <c r="CL8" s="471"/>
      <c r="CM8" s="471"/>
      <c r="CN8" s="471"/>
      <c r="CO8" s="471"/>
      <c r="CP8" s="471"/>
      <c r="CQ8" s="471"/>
      <c r="CR8" s="471"/>
      <c r="CS8" s="472"/>
      <c r="CT8" s="507">
        <v>0.38</v>
      </c>
      <c r="CU8" s="508"/>
      <c r="CV8" s="508"/>
      <c r="CW8" s="508"/>
      <c r="CX8" s="508"/>
      <c r="CY8" s="508"/>
      <c r="CZ8" s="508"/>
      <c r="DA8" s="509"/>
      <c r="DB8" s="507">
        <v>0.38</v>
      </c>
      <c r="DC8" s="508"/>
      <c r="DD8" s="508"/>
      <c r="DE8" s="508"/>
      <c r="DF8" s="508"/>
      <c r="DG8" s="508"/>
      <c r="DH8" s="508"/>
      <c r="DI8" s="509"/>
      <c r="DJ8" s="186"/>
      <c r="DK8" s="186"/>
      <c r="DL8" s="186"/>
      <c r="DM8" s="186"/>
      <c r="DN8" s="186"/>
      <c r="DO8" s="186"/>
    </row>
    <row r="9" spans="1:119" ht="18.75" customHeight="1" thickBot="1" x14ac:dyDescent="0.2">
      <c r="A9" s="187"/>
      <c r="B9" s="461" t="s">
        <v>112</v>
      </c>
      <c r="C9" s="462"/>
      <c r="D9" s="462"/>
      <c r="E9" s="462"/>
      <c r="F9" s="462"/>
      <c r="G9" s="462"/>
      <c r="H9" s="462"/>
      <c r="I9" s="462"/>
      <c r="J9" s="462"/>
      <c r="K9" s="510"/>
      <c r="L9" s="511" t="s">
        <v>113</v>
      </c>
      <c r="M9" s="512"/>
      <c r="N9" s="512"/>
      <c r="O9" s="512"/>
      <c r="P9" s="512"/>
      <c r="Q9" s="513"/>
      <c r="R9" s="514">
        <v>11232</v>
      </c>
      <c r="S9" s="515"/>
      <c r="T9" s="515"/>
      <c r="U9" s="515"/>
      <c r="V9" s="516"/>
      <c r="W9" s="424" t="s">
        <v>114</v>
      </c>
      <c r="X9" s="425"/>
      <c r="Y9" s="425"/>
      <c r="Z9" s="425"/>
      <c r="AA9" s="425"/>
      <c r="AB9" s="425"/>
      <c r="AC9" s="425"/>
      <c r="AD9" s="425"/>
      <c r="AE9" s="425"/>
      <c r="AF9" s="425"/>
      <c r="AG9" s="425"/>
      <c r="AH9" s="425"/>
      <c r="AI9" s="425"/>
      <c r="AJ9" s="425"/>
      <c r="AK9" s="425"/>
      <c r="AL9" s="426"/>
      <c r="AM9" s="496" t="s">
        <v>115</v>
      </c>
      <c r="AN9" s="497"/>
      <c r="AO9" s="497"/>
      <c r="AP9" s="497"/>
      <c r="AQ9" s="497"/>
      <c r="AR9" s="497"/>
      <c r="AS9" s="497"/>
      <c r="AT9" s="498"/>
      <c r="AU9" s="499" t="s">
        <v>116</v>
      </c>
      <c r="AV9" s="500"/>
      <c r="AW9" s="500"/>
      <c r="AX9" s="500"/>
      <c r="AY9" s="501" t="s">
        <v>117</v>
      </c>
      <c r="AZ9" s="502"/>
      <c r="BA9" s="502"/>
      <c r="BB9" s="502"/>
      <c r="BC9" s="502"/>
      <c r="BD9" s="502"/>
      <c r="BE9" s="502"/>
      <c r="BF9" s="502"/>
      <c r="BG9" s="502"/>
      <c r="BH9" s="502"/>
      <c r="BI9" s="502"/>
      <c r="BJ9" s="502"/>
      <c r="BK9" s="502"/>
      <c r="BL9" s="502"/>
      <c r="BM9" s="503"/>
      <c r="BN9" s="467">
        <v>40526</v>
      </c>
      <c r="BO9" s="468"/>
      <c r="BP9" s="468"/>
      <c r="BQ9" s="468"/>
      <c r="BR9" s="468"/>
      <c r="BS9" s="468"/>
      <c r="BT9" s="468"/>
      <c r="BU9" s="469"/>
      <c r="BV9" s="467">
        <v>-37514</v>
      </c>
      <c r="BW9" s="468"/>
      <c r="BX9" s="468"/>
      <c r="BY9" s="468"/>
      <c r="BZ9" s="468"/>
      <c r="CA9" s="468"/>
      <c r="CB9" s="468"/>
      <c r="CC9" s="469"/>
      <c r="CD9" s="470" t="s">
        <v>118</v>
      </c>
      <c r="CE9" s="471"/>
      <c r="CF9" s="471"/>
      <c r="CG9" s="471"/>
      <c r="CH9" s="471"/>
      <c r="CI9" s="471"/>
      <c r="CJ9" s="471"/>
      <c r="CK9" s="471"/>
      <c r="CL9" s="471"/>
      <c r="CM9" s="471"/>
      <c r="CN9" s="471"/>
      <c r="CO9" s="471"/>
      <c r="CP9" s="471"/>
      <c r="CQ9" s="471"/>
      <c r="CR9" s="471"/>
      <c r="CS9" s="472"/>
      <c r="CT9" s="464">
        <v>6.3</v>
      </c>
      <c r="CU9" s="465"/>
      <c r="CV9" s="465"/>
      <c r="CW9" s="465"/>
      <c r="CX9" s="465"/>
      <c r="CY9" s="465"/>
      <c r="CZ9" s="465"/>
      <c r="DA9" s="466"/>
      <c r="DB9" s="464">
        <v>6.6</v>
      </c>
      <c r="DC9" s="465"/>
      <c r="DD9" s="465"/>
      <c r="DE9" s="465"/>
      <c r="DF9" s="465"/>
      <c r="DG9" s="465"/>
      <c r="DH9" s="465"/>
      <c r="DI9" s="466"/>
      <c r="DJ9" s="186"/>
      <c r="DK9" s="186"/>
      <c r="DL9" s="186"/>
      <c r="DM9" s="186"/>
      <c r="DN9" s="186"/>
      <c r="DO9" s="186"/>
    </row>
    <row r="10" spans="1:119" ht="18.75" customHeight="1" thickBot="1" x14ac:dyDescent="0.2">
      <c r="A10" s="187"/>
      <c r="B10" s="461"/>
      <c r="C10" s="462"/>
      <c r="D10" s="462"/>
      <c r="E10" s="462"/>
      <c r="F10" s="462"/>
      <c r="G10" s="462"/>
      <c r="H10" s="462"/>
      <c r="I10" s="462"/>
      <c r="J10" s="462"/>
      <c r="K10" s="510"/>
      <c r="L10" s="517" t="s">
        <v>119</v>
      </c>
      <c r="M10" s="497"/>
      <c r="N10" s="497"/>
      <c r="O10" s="497"/>
      <c r="P10" s="497"/>
      <c r="Q10" s="498"/>
      <c r="R10" s="518">
        <v>11066</v>
      </c>
      <c r="S10" s="519"/>
      <c r="T10" s="519"/>
      <c r="U10" s="519"/>
      <c r="V10" s="520"/>
      <c r="W10" s="455"/>
      <c r="X10" s="456"/>
      <c r="Y10" s="456"/>
      <c r="Z10" s="456"/>
      <c r="AA10" s="456"/>
      <c r="AB10" s="456"/>
      <c r="AC10" s="456"/>
      <c r="AD10" s="456"/>
      <c r="AE10" s="456"/>
      <c r="AF10" s="456"/>
      <c r="AG10" s="456"/>
      <c r="AH10" s="456"/>
      <c r="AI10" s="456"/>
      <c r="AJ10" s="456"/>
      <c r="AK10" s="456"/>
      <c r="AL10" s="459"/>
      <c r="AM10" s="496" t="s">
        <v>120</v>
      </c>
      <c r="AN10" s="497"/>
      <c r="AO10" s="497"/>
      <c r="AP10" s="497"/>
      <c r="AQ10" s="497"/>
      <c r="AR10" s="497"/>
      <c r="AS10" s="497"/>
      <c r="AT10" s="498"/>
      <c r="AU10" s="499" t="s">
        <v>121</v>
      </c>
      <c r="AV10" s="500"/>
      <c r="AW10" s="500"/>
      <c r="AX10" s="500"/>
      <c r="AY10" s="501" t="s">
        <v>122</v>
      </c>
      <c r="AZ10" s="502"/>
      <c r="BA10" s="502"/>
      <c r="BB10" s="502"/>
      <c r="BC10" s="502"/>
      <c r="BD10" s="502"/>
      <c r="BE10" s="502"/>
      <c r="BF10" s="502"/>
      <c r="BG10" s="502"/>
      <c r="BH10" s="502"/>
      <c r="BI10" s="502"/>
      <c r="BJ10" s="502"/>
      <c r="BK10" s="502"/>
      <c r="BL10" s="502"/>
      <c r="BM10" s="503"/>
      <c r="BN10" s="467">
        <v>210</v>
      </c>
      <c r="BO10" s="468"/>
      <c r="BP10" s="468"/>
      <c r="BQ10" s="468"/>
      <c r="BR10" s="468"/>
      <c r="BS10" s="468"/>
      <c r="BT10" s="468"/>
      <c r="BU10" s="469"/>
      <c r="BV10" s="467">
        <v>251</v>
      </c>
      <c r="BW10" s="468"/>
      <c r="BX10" s="468"/>
      <c r="BY10" s="468"/>
      <c r="BZ10" s="468"/>
      <c r="CA10" s="468"/>
      <c r="CB10" s="468"/>
      <c r="CC10" s="469"/>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1"/>
      <c r="C11" s="462"/>
      <c r="D11" s="462"/>
      <c r="E11" s="462"/>
      <c r="F11" s="462"/>
      <c r="G11" s="462"/>
      <c r="H11" s="462"/>
      <c r="I11" s="462"/>
      <c r="J11" s="462"/>
      <c r="K11" s="510"/>
      <c r="L11" s="521" t="s">
        <v>124</v>
      </c>
      <c r="M11" s="522"/>
      <c r="N11" s="522"/>
      <c r="O11" s="522"/>
      <c r="P11" s="522"/>
      <c r="Q11" s="523"/>
      <c r="R11" s="524" t="s">
        <v>125</v>
      </c>
      <c r="S11" s="525"/>
      <c r="T11" s="525"/>
      <c r="U11" s="525"/>
      <c r="V11" s="526"/>
      <c r="W11" s="455"/>
      <c r="X11" s="456"/>
      <c r="Y11" s="456"/>
      <c r="Z11" s="456"/>
      <c r="AA11" s="456"/>
      <c r="AB11" s="456"/>
      <c r="AC11" s="456"/>
      <c r="AD11" s="456"/>
      <c r="AE11" s="456"/>
      <c r="AF11" s="456"/>
      <c r="AG11" s="456"/>
      <c r="AH11" s="456"/>
      <c r="AI11" s="456"/>
      <c r="AJ11" s="456"/>
      <c r="AK11" s="456"/>
      <c r="AL11" s="459"/>
      <c r="AM11" s="496" t="s">
        <v>126</v>
      </c>
      <c r="AN11" s="497"/>
      <c r="AO11" s="497"/>
      <c r="AP11" s="497"/>
      <c r="AQ11" s="497"/>
      <c r="AR11" s="497"/>
      <c r="AS11" s="497"/>
      <c r="AT11" s="498"/>
      <c r="AU11" s="499" t="s">
        <v>121</v>
      </c>
      <c r="AV11" s="500"/>
      <c r="AW11" s="500"/>
      <c r="AX11" s="500"/>
      <c r="AY11" s="501" t="s">
        <v>127</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128</v>
      </c>
      <c r="CE11" s="471"/>
      <c r="CF11" s="471"/>
      <c r="CG11" s="471"/>
      <c r="CH11" s="471"/>
      <c r="CI11" s="471"/>
      <c r="CJ11" s="471"/>
      <c r="CK11" s="471"/>
      <c r="CL11" s="471"/>
      <c r="CM11" s="471"/>
      <c r="CN11" s="471"/>
      <c r="CO11" s="471"/>
      <c r="CP11" s="471"/>
      <c r="CQ11" s="471"/>
      <c r="CR11" s="471"/>
      <c r="CS11" s="472"/>
      <c r="CT11" s="507" t="s">
        <v>129</v>
      </c>
      <c r="CU11" s="508"/>
      <c r="CV11" s="508"/>
      <c r="CW11" s="508"/>
      <c r="CX11" s="508"/>
      <c r="CY11" s="508"/>
      <c r="CZ11" s="508"/>
      <c r="DA11" s="509"/>
      <c r="DB11" s="507" t="s">
        <v>129</v>
      </c>
      <c r="DC11" s="508"/>
      <c r="DD11" s="508"/>
      <c r="DE11" s="508"/>
      <c r="DF11" s="508"/>
      <c r="DG11" s="508"/>
      <c r="DH11" s="508"/>
      <c r="DI11" s="509"/>
      <c r="DJ11" s="186"/>
      <c r="DK11" s="186"/>
      <c r="DL11" s="186"/>
      <c r="DM11" s="186"/>
      <c r="DN11" s="186"/>
      <c r="DO11" s="186"/>
    </row>
    <row r="12" spans="1:119" ht="18.75" customHeight="1" x14ac:dyDescent="0.15">
      <c r="A12" s="187"/>
      <c r="B12" s="527" t="s">
        <v>130</v>
      </c>
      <c r="C12" s="528"/>
      <c r="D12" s="528"/>
      <c r="E12" s="528"/>
      <c r="F12" s="528"/>
      <c r="G12" s="528"/>
      <c r="H12" s="528"/>
      <c r="I12" s="528"/>
      <c r="J12" s="528"/>
      <c r="K12" s="529"/>
      <c r="L12" s="536" t="s">
        <v>131</v>
      </c>
      <c r="M12" s="537"/>
      <c r="N12" s="537"/>
      <c r="O12" s="537"/>
      <c r="P12" s="537"/>
      <c r="Q12" s="538"/>
      <c r="R12" s="539">
        <v>11455</v>
      </c>
      <c r="S12" s="540"/>
      <c r="T12" s="540"/>
      <c r="U12" s="540"/>
      <c r="V12" s="541"/>
      <c r="W12" s="542" t="s">
        <v>1</v>
      </c>
      <c r="X12" s="500"/>
      <c r="Y12" s="500"/>
      <c r="Z12" s="500"/>
      <c r="AA12" s="500"/>
      <c r="AB12" s="543"/>
      <c r="AC12" s="544" t="s">
        <v>132</v>
      </c>
      <c r="AD12" s="545"/>
      <c r="AE12" s="545"/>
      <c r="AF12" s="545"/>
      <c r="AG12" s="546"/>
      <c r="AH12" s="544" t="s">
        <v>133</v>
      </c>
      <c r="AI12" s="545"/>
      <c r="AJ12" s="545"/>
      <c r="AK12" s="545"/>
      <c r="AL12" s="547"/>
      <c r="AM12" s="496" t="s">
        <v>134</v>
      </c>
      <c r="AN12" s="497"/>
      <c r="AO12" s="497"/>
      <c r="AP12" s="497"/>
      <c r="AQ12" s="497"/>
      <c r="AR12" s="497"/>
      <c r="AS12" s="497"/>
      <c r="AT12" s="498"/>
      <c r="AU12" s="499" t="s">
        <v>135</v>
      </c>
      <c r="AV12" s="500"/>
      <c r="AW12" s="500"/>
      <c r="AX12" s="500"/>
      <c r="AY12" s="501" t="s">
        <v>136</v>
      </c>
      <c r="AZ12" s="502"/>
      <c r="BA12" s="502"/>
      <c r="BB12" s="502"/>
      <c r="BC12" s="502"/>
      <c r="BD12" s="502"/>
      <c r="BE12" s="502"/>
      <c r="BF12" s="502"/>
      <c r="BG12" s="502"/>
      <c r="BH12" s="502"/>
      <c r="BI12" s="502"/>
      <c r="BJ12" s="502"/>
      <c r="BK12" s="502"/>
      <c r="BL12" s="502"/>
      <c r="BM12" s="503"/>
      <c r="BN12" s="467">
        <v>227041</v>
      </c>
      <c r="BO12" s="468"/>
      <c r="BP12" s="468"/>
      <c r="BQ12" s="468"/>
      <c r="BR12" s="468"/>
      <c r="BS12" s="468"/>
      <c r="BT12" s="468"/>
      <c r="BU12" s="469"/>
      <c r="BV12" s="467">
        <v>113171</v>
      </c>
      <c r="BW12" s="468"/>
      <c r="BX12" s="468"/>
      <c r="BY12" s="468"/>
      <c r="BZ12" s="468"/>
      <c r="CA12" s="468"/>
      <c r="CB12" s="468"/>
      <c r="CC12" s="469"/>
      <c r="CD12" s="470" t="s">
        <v>137</v>
      </c>
      <c r="CE12" s="471"/>
      <c r="CF12" s="471"/>
      <c r="CG12" s="471"/>
      <c r="CH12" s="471"/>
      <c r="CI12" s="471"/>
      <c r="CJ12" s="471"/>
      <c r="CK12" s="471"/>
      <c r="CL12" s="471"/>
      <c r="CM12" s="471"/>
      <c r="CN12" s="471"/>
      <c r="CO12" s="471"/>
      <c r="CP12" s="471"/>
      <c r="CQ12" s="471"/>
      <c r="CR12" s="471"/>
      <c r="CS12" s="472"/>
      <c r="CT12" s="507" t="s">
        <v>138</v>
      </c>
      <c r="CU12" s="508"/>
      <c r="CV12" s="508"/>
      <c r="CW12" s="508"/>
      <c r="CX12" s="508"/>
      <c r="CY12" s="508"/>
      <c r="CZ12" s="508"/>
      <c r="DA12" s="509"/>
      <c r="DB12" s="507" t="s">
        <v>139</v>
      </c>
      <c r="DC12" s="508"/>
      <c r="DD12" s="508"/>
      <c r="DE12" s="508"/>
      <c r="DF12" s="508"/>
      <c r="DG12" s="508"/>
      <c r="DH12" s="508"/>
      <c r="DI12" s="509"/>
      <c r="DJ12" s="186"/>
      <c r="DK12" s="186"/>
      <c r="DL12" s="186"/>
      <c r="DM12" s="186"/>
      <c r="DN12" s="186"/>
      <c r="DO12" s="186"/>
    </row>
    <row r="13" spans="1:119" ht="18.75" customHeight="1" x14ac:dyDescent="0.15">
      <c r="A13" s="187"/>
      <c r="B13" s="530"/>
      <c r="C13" s="531"/>
      <c r="D13" s="531"/>
      <c r="E13" s="531"/>
      <c r="F13" s="531"/>
      <c r="G13" s="531"/>
      <c r="H13" s="531"/>
      <c r="I13" s="531"/>
      <c r="J13" s="531"/>
      <c r="K13" s="532"/>
      <c r="L13" s="197"/>
      <c r="M13" s="558" t="s">
        <v>140</v>
      </c>
      <c r="N13" s="559"/>
      <c r="O13" s="559"/>
      <c r="P13" s="559"/>
      <c r="Q13" s="560"/>
      <c r="R13" s="551">
        <v>11352</v>
      </c>
      <c r="S13" s="552"/>
      <c r="T13" s="552"/>
      <c r="U13" s="552"/>
      <c r="V13" s="553"/>
      <c r="W13" s="483" t="s">
        <v>141</v>
      </c>
      <c r="X13" s="484"/>
      <c r="Y13" s="484"/>
      <c r="Z13" s="484"/>
      <c r="AA13" s="484"/>
      <c r="AB13" s="474"/>
      <c r="AC13" s="518">
        <v>512</v>
      </c>
      <c r="AD13" s="519"/>
      <c r="AE13" s="519"/>
      <c r="AF13" s="519"/>
      <c r="AG13" s="561"/>
      <c r="AH13" s="518">
        <v>570</v>
      </c>
      <c r="AI13" s="519"/>
      <c r="AJ13" s="519"/>
      <c r="AK13" s="519"/>
      <c r="AL13" s="520"/>
      <c r="AM13" s="496" t="s">
        <v>142</v>
      </c>
      <c r="AN13" s="497"/>
      <c r="AO13" s="497"/>
      <c r="AP13" s="497"/>
      <c r="AQ13" s="497"/>
      <c r="AR13" s="497"/>
      <c r="AS13" s="497"/>
      <c r="AT13" s="498"/>
      <c r="AU13" s="499" t="s">
        <v>143</v>
      </c>
      <c r="AV13" s="500"/>
      <c r="AW13" s="500"/>
      <c r="AX13" s="500"/>
      <c r="AY13" s="501" t="s">
        <v>144</v>
      </c>
      <c r="AZ13" s="502"/>
      <c r="BA13" s="502"/>
      <c r="BB13" s="502"/>
      <c r="BC13" s="502"/>
      <c r="BD13" s="502"/>
      <c r="BE13" s="502"/>
      <c r="BF13" s="502"/>
      <c r="BG13" s="502"/>
      <c r="BH13" s="502"/>
      <c r="BI13" s="502"/>
      <c r="BJ13" s="502"/>
      <c r="BK13" s="502"/>
      <c r="BL13" s="502"/>
      <c r="BM13" s="503"/>
      <c r="BN13" s="467">
        <v>-186305</v>
      </c>
      <c r="BO13" s="468"/>
      <c r="BP13" s="468"/>
      <c r="BQ13" s="468"/>
      <c r="BR13" s="468"/>
      <c r="BS13" s="468"/>
      <c r="BT13" s="468"/>
      <c r="BU13" s="469"/>
      <c r="BV13" s="467">
        <v>-150434</v>
      </c>
      <c r="BW13" s="468"/>
      <c r="BX13" s="468"/>
      <c r="BY13" s="468"/>
      <c r="BZ13" s="468"/>
      <c r="CA13" s="468"/>
      <c r="CB13" s="468"/>
      <c r="CC13" s="469"/>
      <c r="CD13" s="470" t="s">
        <v>145</v>
      </c>
      <c r="CE13" s="471"/>
      <c r="CF13" s="471"/>
      <c r="CG13" s="471"/>
      <c r="CH13" s="471"/>
      <c r="CI13" s="471"/>
      <c r="CJ13" s="471"/>
      <c r="CK13" s="471"/>
      <c r="CL13" s="471"/>
      <c r="CM13" s="471"/>
      <c r="CN13" s="471"/>
      <c r="CO13" s="471"/>
      <c r="CP13" s="471"/>
      <c r="CQ13" s="471"/>
      <c r="CR13" s="471"/>
      <c r="CS13" s="472"/>
      <c r="CT13" s="464">
        <v>4.2</v>
      </c>
      <c r="CU13" s="465"/>
      <c r="CV13" s="465"/>
      <c r="CW13" s="465"/>
      <c r="CX13" s="465"/>
      <c r="CY13" s="465"/>
      <c r="CZ13" s="465"/>
      <c r="DA13" s="466"/>
      <c r="DB13" s="464">
        <v>4.5</v>
      </c>
      <c r="DC13" s="465"/>
      <c r="DD13" s="465"/>
      <c r="DE13" s="465"/>
      <c r="DF13" s="465"/>
      <c r="DG13" s="465"/>
      <c r="DH13" s="465"/>
      <c r="DI13" s="466"/>
      <c r="DJ13" s="186"/>
      <c r="DK13" s="186"/>
      <c r="DL13" s="186"/>
      <c r="DM13" s="186"/>
      <c r="DN13" s="186"/>
      <c r="DO13" s="186"/>
    </row>
    <row r="14" spans="1:119" ht="18.75" customHeight="1" thickBot="1" x14ac:dyDescent="0.2">
      <c r="A14" s="187"/>
      <c r="B14" s="530"/>
      <c r="C14" s="531"/>
      <c r="D14" s="531"/>
      <c r="E14" s="531"/>
      <c r="F14" s="531"/>
      <c r="G14" s="531"/>
      <c r="H14" s="531"/>
      <c r="I14" s="531"/>
      <c r="J14" s="531"/>
      <c r="K14" s="532"/>
      <c r="L14" s="548" t="s">
        <v>146</v>
      </c>
      <c r="M14" s="549"/>
      <c r="N14" s="549"/>
      <c r="O14" s="549"/>
      <c r="P14" s="549"/>
      <c r="Q14" s="550"/>
      <c r="R14" s="551">
        <v>11573</v>
      </c>
      <c r="S14" s="552"/>
      <c r="T14" s="552"/>
      <c r="U14" s="552"/>
      <c r="V14" s="553"/>
      <c r="W14" s="457"/>
      <c r="X14" s="458"/>
      <c r="Y14" s="458"/>
      <c r="Z14" s="458"/>
      <c r="AA14" s="458"/>
      <c r="AB14" s="447"/>
      <c r="AC14" s="554">
        <v>11.1</v>
      </c>
      <c r="AD14" s="555"/>
      <c r="AE14" s="555"/>
      <c r="AF14" s="555"/>
      <c r="AG14" s="556"/>
      <c r="AH14" s="554">
        <v>13.2</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147</v>
      </c>
      <c r="CE14" s="563"/>
      <c r="CF14" s="563"/>
      <c r="CG14" s="563"/>
      <c r="CH14" s="563"/>
      <c r="CI14" s="563"/>
      <c r="CJ14" s="563"/>
      <c r="CK14" s="563"/>
      <c r="CL14" s="563"/>
      <c r="CM14" s="563"/>
      <c r="CN14" s="563"/>
      <c r="CO14" s="563"/>
      <c r="CP14" s="563"/>
      <c r="CQ14" s="563"/>
      <c r="CR14" s="563"/>
      <c r="CS14" s="564"/>
      <c r="CT14" s="565" t="s">
        <v>138</v>
      </c>
      <c r="CU14" s="566"/>
      <c r="CV14" s="566"/>
      <c r="CW14" s="566"/>
      <c r="CX14" s="566"/>
      <c r="CY14" s="566"/>
      <c r="CZ14" s="566"/>
      <c r="DA14" s="567"/>
      <c r="DB14" s="565" t="s">
        <v>139</v>
      </c>
      <c r="DC14" s="566"/>
      <c r="DD14" s="566"/>
      <c r="DE14" s="566"/>
      <c r="DF14" s="566"/>
      <c r="DG14" s="566"/>
      <c r="DH14" s="566"/>
      <c r="DI14" s="567"/>
      <c r="DJ14" s="186"/>
      <c r="DK14" s="186"/>
      <c r="DL14" s="186"/>
      <c r="DM14" s="186"/>
      <c r="DN14" s="186"/>
      <c r="DO14" s="186"/>
    </row>
    <row r="15" spans="1:119" ht="18.75" customHeight="1" x14ac:dyDescent="0.15">
      <c r="A15" s="187"/>
      <c r="B15" s="530"/>
      <c r="C15" s="531"/>
      <c r="D15" s="531"/>
      <c r="E15" s="531"/>
      <c r="F15" s="531"/>
      <c r="G15" s="531"/>
      <c r="H15" s="531"/>
      <c r="I15" s="531"/>
      <c r="J15" s="531"/>
      <c r="K15" s="532"/>
      <c r="L15" s="197"/>
      <c r="M15" s="558" t="s">
        <v>140</v>
      </c>
      <c r="N15" s="559"/>
      <c r="O15" s="559"/>
      <c r="P15" s="559"/>
      <c r="Q15" s="560"/>
      <c r="R15" s="551">
        <v>11466</v>
      </c>
      <c r="S15" s="552"/>
      <c r="T15" s="552"/>
      <c r="U15" s="552"/>
      <c r="V15" s="553"/>
      <c r="W15" s="483" t="s">
        <v>148</v>
      </c>
      <c r="X15" s="484"/>
      <c r="Y15" s="484"/>
      <c r="Z15" s="484"/>
      <c r="AA15" s="484"/>
      <c r="AB15" s="474"/>
      <c r="AC15" s="518">
        <v>764</v>
      </c>
      <c r="AD15" s="519"/>
      <c r="AE15" s="519"/>
      <c r="AF15" s="519"/>
      <c r="AG15" s="561"/>
      <c r="AH15" s="518">
        <v>725</v>
      </c>
      <c r="AI15" s="519"/>
      <c r="AJ15" s="519"/>
      <c r="AK15" s="519"/>
      <c r="AL15" s="520"/>
      <c r="AM15" s="496"/>
      <c r="AN15" s="497"/>
      <c r="AO15" s="497"/>
      <c r="AP15" s="497"/>
      <c r="AQ15" s="497"/>
      <c r="AR15" s="497"/>
      <c r="AS15" s="497"/>
      <c r="AT15" s="498"/>
      <c r="AU15" s="499"/>
      <c r="AV15" s="500"/>
      <c r="AW15" s="500"/>
      <c r="AX15" s="500"/>
      <c r="AY15" s="427" t="s">
        <v>149</v>
      </c>
      <c r="AZ15" s="428"/>
      <c r="BA15" s="428"/>
      <c r="BB15" s="428"/>
      <c r="BC15" s="428"/>
      <c r="BD15" s="428"/>
      <c r="BE15" s="428"/>
      <c r="BF15" s="428"/>
      <c r="BG15" s="428"/>
      <c r="BH15" s="428"/>
      <c r="BI15" s="428"/>
      <c r="BJ15" s="428"/>
      <c r="BK15" s="428"/>
      <c r="BL15" s="428"/>
      <c r="BM15" s="429"/>
      <c r="BN15" s="430">
        <v>1250553</v>
      </c>
      <c r="BO15" s="431"/>
      <c r="BP15" s="431"/>
      <c r="BQ15" s="431"/>
      <c r="BR15" s="431"/>
      <c r="BS15" s="431"/>
      <c r="BT15" s="431"/>
      <c r="BU15" s="432"/>
      <c r="BV15" s="430">
        <v>1213068</v>
      </c>
      <c r="BW15" s="431"/>
      <c r="BX15" s="431"/>
      <c r="BY15" s="431"/>
      <c r="BZ15" s="431"/>
      <c r="CA15" s="431"/>
      <c r="CB15" s="431"/>
      <c r="CC15" s="432"/>
      <c r="CD15" s="568" t="s">
        <v>150</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0"/>
      <c r="C16" s="531"/>
      <c r="D16" s="531"/>
      <c r="E16" s="531"/>
      <c r="F16" s="531"/>
      <c r="G16" s="531"/>
      <c r="H16" s="531"/>
      <c r="I16" s="531"/>
      <c r="J16" s="531"/>
      <c r="K16" s="532"/>
      <c r="L16" s="548" t="s">
        <v>151</v>
      </c>
      <c r="M16" s="579"/>
      <c r="N16" s="579"/>
      <c r="O16" s="579"/>
      <c r="P16" s="579"/>
      <c r="Q16" s="580"/>
      <c r="R16" s="571" t="s">
        <v>152</v>
      </c>
      <c r="S16" s="572"/>
      <c r="T16" s="572"/>
      <c r="U16" s="572"/>
      <c r="V16" s="573"/>
      <c r="W16" s="457"/>
      <c r="X16" s="458"/>
      <c r="Y16" s="458"/>
      <c r="Z16" s="458"/>
      <c r="AA16" s="458"/>
      <c r="AB16" s="447"/>
      <c r="AC16" s="554">
        <v>16.600000000000001</v>
      </c>
      <c r="AD16" s="555"/>
      <c r="AE16" s="555"/>
      <c r="AF16" s="555"/>
      <c r="AG16" s="556"/>
      <c r="AH16" s="554">
        <v>16.8</v>
      </c>
      <c r="AI16" s="555"/>
      <c r="AJ16" s="555"/>
      <c r="AK16" s="555"/>
      <c r="AL16" s="557"/>
      <c r="AM16" s="496"/>
      <c r="AN16" s="497"/>
      <c r="AO16" s="497"/>
      <c r="AP16" s="497"/>
      <c r="AQ16" s="497"/>
      <c r="AR16" s="497"/>
      <c r="AS16" s="497"/>
      <c r="AT16" s="498"/>
      <c r="AU16" s="499"/>
      <c r="AV16" s="500"/>
      <c r="AW16" s="500"/>
      <c r="AX16" s="500"/>
      <c r="AY16" s="501" t="s">
        <v>153</v>
      </c>
      <c r="AZ16" s="502"/>
      <c r="BA16" s="502"/>
      <c r="BB16" s="502"/>
      <c r="BC16" s="502"/>
      <c r="BD16" s="502"/>
      <c r="BE16" s="502"/>
      <c r="BF16" s="502"/>
      <c r="BG16" s="502"/>
      <c r="BH16" s="502"/>
      <c r="BI16" s="502"/>
      <c r="BJ16" s="502"/>
      <c r="BK16" s="502"/>
      <c r="BL16" s="502"/>
      <c r="BM16" s="503"/>
      <c r="BN16" s="467">
        <v>3230852</v>
      </c>
      <c r="BO16" s="468"/>
      <c r="BP16" s="468"/>
      <c r="BQ16" s="468"/>
      <c r="BR16" s="468"/>
      <c r="BS16" s="468"/>
      <c r="BT16" s="468"/>
      <c r="BU16" s="469"/>
      <c r="BV16" s="467">
        <v>3155728</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
      <c r="A17" s="187"/>
      <c r="B17" s="533"/>
      <c r="C17" s="534"/>
      <c r="D17" s="534"/>
      <c r="E17" s="534"/>
      <c r="F17" s="534"/>
      <c r="G17" s="534"/>
      <c r="H17" s="534"/>
      <c r="I17" s="534"/>
      <c r="J17" s="534"/>
      <c r="K17" s="535"/>
      <c r="L17" s="202"/>
      <c r="M17" s="574" t="s">
        <v>154</v>
      </c>
      <c r="N17" s="575"/>
      <c r="O17" s="575"/>
      <c r="P17" s="575"/>
      <c r="Q17" s="576"/>
      <c r="R17" s="571" t="s">
        <v>155</v>
      </c>
      <c r="S17" s="572"/>
      <c r="T17" s="572"/>
      <c r="U17" s="572"/>
      <c r="V17" s="573"/>
      <c r="W17" s="483" t="s">
        <v>156</v>
      </c>
      <c r="X17" s="484"/>
      <c r="Y17" s="484"/>
      <c r="Z17" s="484"/>
      <c r="AA17" s="484"/>
      <c r="AB17" s="474"/>
      <c r="AC17" s="518">
        <v>3318</v>
      </c>
      <c r="AD17" s="519"/>
      <c r="AE17" s="519"/>
      <c r="AF17" s="519"/>
      <c r="AG17" s="561"/>
      <c r="AH17" s="518">
        <v>3011</v>
      </c>
      <c r="AI17" s="519"/>
      <c r="AJ17" s="519"/>
      <c r="AK17" s="519"/>
      <c r="AL17" s="520"/>
      <c r="AM17" s="496"/>
      <c r="AN17" s="497"/>
      <c r="AO17" s="497"/>
      <c r="AP17" s="497"/>
      <c r="AQ17" s="497"/>
      <c r="AR17" s="497"/>
      <c r="AS17" s="497"/>
      <c r="AT17" s="498"/>
      <c r="AU17" s="499"/>
      <c r="AV17" s="500"/>
      <c r="AW17" s="500"/>
      <c r="AX17" s="500"/>
      <c r="AY17" s="501" t="s">
        <v>157</v>
      </c>
      <c r="AZ17" s="502"/>
      <c r="BA17" s="502"/>
      <c r="BB17" s="502"/>
      <c r="BC17" s="502"/>
      <c r="BD17" s="502"/>
      <c r="BE17" s="502"/>
      <c r="BF17" s="502"/>
      <c r="BG17" s="502"/>
      <c r="BH17" s="502"/>
      <c r="BI17" s="502"/>
      <c r="BJ17" s="502"/>
      <c r="BK17" s="502"/>
      <c r="BL17" s="502"/>
      <c r="BM17" s="503"/>
      <c r="BN17" s="467">
        <v>1593118</v>
      </c>
      <c r="BO17" s="468"/>
      <c r="BP17" s="468"/>
      <c r="BQ17" s="468"/>
      <c r="BR17" s="468"/>
      <c r="BS17" s="468"/>
      <c r="BT17" s="468"/>
      <c r="BU17" s="469"/>
      <c r="BV17" s="467">
        <v>1549298</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
      <c r="A18" s="187"/>
      <c r="B18" s="581" t="s">
        <v>158</v>
      </c>
      <c r="C18" s="510"/>
      <c r="D18" s="510"/>
      <c r="E18" s="582"/>
      <c r="F18" s="582"/>
      <c r="G18" s="582"/>
      <c r="H18" s="582"/>
      <c r="I18" s="582"/>
      <c r="J18" s="582"/>
      <c r="K18" s="582"/>
      <c r="L18" s="583">
        <v>37.840000000000003</v>
      </c>
      <c r="M18" s="583"/>
      <c r="N18" s="583"/>
      <c r="O18" s="583"/>
      <c r="P18" s="583"/>
      <c r="Q18" s="583"/>
      <c r="R18" s="584"/>
      <c r="S18" s="584"/>
      <c r="T18" s="584"/>
      <c r="U18" s="584"/>
      <c r="V18" s="585"/>
      <c r="W18" s="485"/>
      <c r="X18" s="486"/>
      <c r="Y18" s="486"/>
      <c r="Z18" s="486"/>
      <c r="AA18" s="486"/>
      <c r="AB18" s="477"/>
      <c r="AC18" s="586">
        <v>72.2</v>
      </c>
      <c r="AD18" s="587"/>
      <c r="AE18" s="587"/>
      <c r="AF18" s="587"/>
      <c r="AG18" s="588"/>
      <c r="AH18" s="586">
        <v>69.900000000000006</v>
      </c>
      <c r="AI18" s="587"/>
      <c r="AJ18" s="587"/>
      <c r="AK18" s="587"/>
      <c r="AL18" s="589"/>
      <c r="AM18" s="496"/>
      <c r="AN18" s="497"/>
      <c r="AO18" s="497"/>
      <c r="AP18" s="497"/>
      <c r="AQ18" s="497"/>
      <c r="AR18" s="497"/>
      <c r="AS18" s="497"/>
      <c r="AT18" s="498"/>
      <c r="AU18" s="499"/>
      <c r="AV18" s="500"/>
      <c r="AW18" s="500"/>
      <c r="AX18" s="500"/>
      <c r="AY18" s="501" t="s">
        <v>159</v>
      </c>
      <c r="AZ18" s="502"/>
      <c r="BA18" s="502"/>
      <c r="BB18" s="502"/>
      <c r="BC18" s="502"/>
      <c r="BD18" s="502"/>
      <c r="BE18" s="502"/>
      <c r="BF18" s="502"/>
      <c r="BG18" s="502"/>
      <c r="BH18" s="502"/>
      <c r="BI18" s="502"/>
      <c r="BJ18" s="502"/>
      <c r="BK18" s="502"/>
      <c r="BL18" s="502"/>
      <c r="BM18" s="503"/>
      <c r="BN18" s="467">
        <v>4734944</v>
      </c>
      <c r="BO18" s="468"/>
      <c r="BP18" s="468"/>
      <c r="BQ18" s="468"/>
      <c r="BR18" s="468"/>
      <c r="BS18" s="468"/>
      <c r="BT18" s="468"/>
      <c r="BU18" s="469"/>
      <c r="BV18" s="467">
        <v>4680845</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
      <c r="A19" s="187"/>
      <c r="B19" s="581" t="s">
        <v>160</v>
      </c>
      <c r="C19" s="510"/>
      <c r="D19" s="510"/>
      <c r="E19" s="582"/>
      <c r="F19" s="582"/>
      <c r="G19" s="582"/>
      <c r="H19" s="582"/>
      <c r="I19" s="582"/>
      <c r="J19" s="582"/>
      <c r="K19" s="582"/>
      <c r="L19" s="590">
        <v>297</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161</v>
      </c>
      <c r="AZ19" s="502"/>
      <c r="BA19" s="502"/>
      <c r="BB19" s="502"/>
      <c r="BC19" s="502"/>
      <c r="BD19" s="502"/>
      <c r="BE19" s="502"/>
      <c r="BF19" s="502"/>
      <c r="BG19" s="502"/>
      <c r="BH19" s="502"/>
      <c r="BI19" s="502"/>
      <c r="BJ19" s="502"/>
      <c r="BK19" s="502"/>
      <c r="BL19" s="502"/>
      <c r="BM19" s="503"/>
      <c r="BN19" s="467">
        <v>6060123</v>
      </c>
      <c r="BO19" s="468"/>
      <c r="BP19" s="468"/>
      <c r="BQ19" s="468"/>
      <c r="BR19" s="468"/>
      <c r="BS19" s="468"/>
      <c r="BT19" s="468"/>
      <c r="BU19" s="469"/>
      <c r="BV19" s="467">
        <v>5969691</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
      <c r="A20" s="187"/>
      <c r="B20" s="581" t="s">
        <v>162</v>
      </c>
      <c r="C20" s="510"/>
      <c r="D20" s="510"/>
      <c r="E20" s="582"/>
      <c r="F20" s="582"/>
      <c r="G20" s="582"/>
      <c r="H20" s="582"/>
      <c r="I20" s="582"/>
      <c r="J20" s="582"/>
      <c r="K20" s="582"/>
      <c r="L20" s="590">
        <v>4611</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15">
      <c r="A21" s="187"/>
      <c r="B21" s="601" t="s">
        <v>163</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
      <c r="A22" s="187"/>
      <c r="B22" s="604" t="s">
        <v>164</v>
      </c>
      <c r="C22" s="605"/>
      <c r="D22" s="606"/>
      <c r="E22" s="479" t="s">
        <v>1</v>
      </c>
      <c r="F22" s="484"/>
      <c r="G22" s="484"/>
      <c r="H22" s="484"/>
      <c r="I22" s="484"/>
      <c r="J22" s="484"/>
      <c r="K22" s="474"/>
      <c r="L22" s="479" t="s">
        <v>165</v>
      </c>
      <c r="M22" s="484"/>
      <c r="N22" s="484"/>
      <c r="O22" s="484"/>
      <c r="P22" s="474"/>
      <c r="Q22" s="613" t="s">
        <v>166</v>
      </c>
      <c r="R22" s="614"/>
      <c r="S22" s="614"/>
      <c r="T22" s="614"/>
      <c r="U22" s="614"/>
      <c r="V22" s="615"/>
      <c r="W22" s="619" t="s">
        <v>167</v>
      </c>
      <c r="X22" s="605"/>
      <c r="Y22" s="606"/>
      <c r="Z22" s="479" t="s">
        <v>1</v>
      </c>
      <c r="AA22" s="484"/>
      <c r="AB22" s="484"/>
      <c r="AC22" s="484"/>
      <c r="AD22" s="484"/>
      <c r="AE22" s="484"/>
      <c r="AF22" s="484"/>
      <c r="AG22" s="474"/>
      <c r="AH22" s="632" t="s">
        <v>168</v>
      </c>
      <c r="AI22" s="484"/>
      <c r="AJ22" s="484"/>
      <c r="AK22" s="484"/>
      <c r="AL22" s="474"/>
      <c r="AM22" s="632" t="s">
        <v>169</v>
      </c>
      <c r="AN22" s="633"/>
      <c r="AO22" s="633"/>
      <c r="AP22" s="633"/>
      <c r="AQ22" s="633"/>
      <c r="AR22" s="634"/>
      <c r="AS22" s="613" t="s">
        <v>166</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15">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170</v>
      </c>
      <c r="AZ23" s="428"/>
      <c r="BA23" s="428"/>
      <c r="BB23" s="428"/>
      <c r="BC23" s="428"/>
      <c r="BD23" s="428"/>
      <c r="BE23" s="428"/>
      <c r="BF23" s="428"/>
      <c r="BG23" s="428"/>
      <c r="BH23" s="428"/>
      <c r="BI23" s="428"/>
      <c r="BJ23" s="428"/>
      <c r="BK23" s="428"/>
      <c r="BL23" s="428"/>
      <c r="BM23" s="429"/>
      <c r="BN23" s="467">
        <v>3612586</v>
      </c>
      <c r="BO23" s="468"/>
      <c r="BP23" s="468"/>
      <c r="BQ23" s="468"/>
      <c r="BR23" s="468"/>
      <c r="BS23" s="468"/>
      <c r="BT23" s="468"/>
      <c r="BU23" s="469"/>
      <c r="BV23" s="467">
        <v>3752933</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
      <c r="A24" s="187"/>
      <c r="B24" s="607"/>
      <c r="C24" s="608"/>
      <c r="D24" s="609"/>
      <c r="E24" s="517" t="s">
        <v>171</v>
      </c>
      <c r="F24" s="497"/>
      <c r="G24" s="497"/>
      <c r="H24" s="497"/>
      <c r="I24" s="497"/>
      <c r="J24" s="497"/>
      <c r="K24" s="498"/>
      <c r="L24" s="518">
        <v>1</v>
      </c>
      <c r="M24" s="519"/>
      <c r="N24" s="519"/>
      <c r="O24" s="519"/>
      <c r="P24" s="561"/>
      <c r="Q24" s="518">
        <v>7630</v>
      </c>
      <c r="R24" s="519"/>
      <c r="S24" s="519"/>
      <c r="T24" s="519"/>
      <c r="U24" s="519"/>
      <c r="V24" s="561"/>
      <c r="W24" s="620"/>
      <c r="X24" s="608"/>
      <c r="Y24" s="609"/>
      <c r="Z24" s="517" t="s">
        <v>172</v>
      </c>
      <c r="AA24" s="497"/>
      <c r="AB24" s="497"/>
      <c r="AC24" s="497"/>
      <c r="AD24" s="497"/>
      <c r="AE24" s="497"/>
      <c r="AF24" s="497"/>
      <c r="AG24" s="498"/>
      <c r="AH24" s="518">
        <v>139</v>
      </c>
      <c r="AI24" s="519"/>
      <c r="AJ24" s="519"/>
      <c r="AK24" s="519"/>
      <c r="AL24" s="561"/>
      <c r="AM24" s="518">
        <v>407409</v>
      </c>
      <c r="AN24" s="519"/>
      <c r="AO24" s="519"/>
      <c r="AP24" s="519"/>
      <c r="AQ24" s="519"/>
      <c r="AR24" s="561"/>
      <c r="AS24" s="518">
        <v>2931</v>
      </c>
      <c r="AT24" s="519"/>
      <c r="AU24" s="519"/>
      <c r="AV24" s="519"/>
      <c r="AW24" s="519"/>
      <c r="AX24" s="520"/>
      <c r="AY24" s="640" t="s">
        <v>173</v>
      </c>
      <c r="AZ24" s="641"/>
      <c r="BA24" s="641"/>
      <c r="BB24" s="641"/>
      <c r="BC24" s="641"/>
      <c r="BD24" s="641"/>
      <c r="BE24" s="641"/>
      <c r="BF24" s="641"/>
      <c r="BG24" s="641"/>
      <c r="BH24" s="641"/>
      <c r="BI24" s="641"/>
      <c r="BJ24" s="641"/>
      <c r="BK24" s="641"/>
      <c r="BL24" s="641"/>
      <c r="BM24" s="642"/>
      <c r="BN24" s="467">
        <v>3103803</v>
      </c>
      <c r="BO24" s="468"/>
      <c r="BP24" s="468"/>
      <c r="BQ24" s="468"/>
      <c r="BR24" s="468"/>
      <c r="BS24" s="468"/>
      <c r="BT24" s="468"/>
      <c r="BU24" s="469"/>
      <c r="BV24" s="467">
        <v>3159793</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15">
      <c r="A25" s="187"/>
      <c r="B25" s="607"/>
      <c r="C25" s="608"/>
      <c r="D25" s="609"/>
      <c r="E25" s="517" t="s">
        <v>174</v>
      </c>
      <c r="F25" s="497"/>
      <c r="G25" s="497"/>
      <c r="H25" s="497"/>
      <c r="I25" s="497"/>
      <c r="J25" s="497"/>
      <c r="K25" s="498"/>
      <c r="L25" s="518">
        <v>1</v>
      </c>
      <c r="M25" s="519"/>
      <c r="N25" s="519"/>
      <c r="O25" s="519"/>
      <c r="P25" s="561"/>
      <c r="Q25" s="518">
        <v>6170</v>
      </c>
      <c r="R25" s="519"/>
      <c r="S25" s="519"/>
      <c r="T25" s="519"/>
      <c r="U25" s="519"/>
      <c r="V25" s="561"/>
      <c r="W25" s="620"/>
      <c r="X25" s="608"/>
      <c r="Y25" s="609"/>
      <c r="Z25" s="517" t="s">
        <v>175</v>
      </c>
      <c r="AA25" s="497"/>
      <c r="AB25" s="497"/>
      <c r="AC25" s="497"/>
      <c r="AD25" s="497"/>
      <c r="AE25" s="497"/>
      <c r="AF25" s="497"/>
      <c r="AG25" s="498"/>
      <c r="AH25" s="518" t="s">
        <v>139</v>
      </c>
      <c r="AI25" s="519"/>
      <c r="AJ25" s="519"/>
      <c r="AK25" s="519"/>
      <c r="AL25" s="561"/>
      <c r="AM25" s="518" t="s">
        <v>139</v>
      </c>
      <c r="AN25" s="519"/>
      <c r="AO25" s="519"/>
      <c r="AP25" s="519"/>
      <c r="AQ25" s="519"/>
      <c r="AR25" s="561"/>
      <c r="AS25" s="518" t="s">
        <v>139</v>
      </c>
      <c r="AT25" s="519"/>
      <c r="AU25" s="519"/>
      <c r="AV25" s="519"/>
      <c r="AW25" s="519"/>
      <c r="AX25" s="520"/>
      <c r="AY25" s="427" t="s">
        <v>176</v>
      </c>
      <c r="AZ25" s="428"/>
      <c r="BA25" s="428"/>
      <c r="BB25" s="428"/>
      <c r="BC25" s="428"/>
      <c r="BD25" s="428"/>
      <c r="BE25" s="428"/>
      <c r="BF25" s="428"/>
      <c r="BG25" s="428"/>
      <c r="BH25" s="428"/>
      <c r="BI25" s="428"/>
      <c r="BJ25" s="428"/>
      <c r="BK25" s="428"/>
      <c r="BL25" s="428"/>
      <c r="BM25" s="429"/>
      <c r="BN25" s="430">
        <v>352142</v>
      </c>
      <c r="BO25" s="431"/>
      <c r="BP25" s="431"/>
      <c r="BQ25" s="431"/>
      <c r="BR25" s="431"/>
      <c r="BS25" s="431"/>
      <c r="BT25" s="431"/>
      <c r="BU25" s="432"/>
      <c r="BV25" s="430">
        <v>455551</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15">
      <c r="A26" s="187"/>
      <c r="B26" s="607"/>
      <c r="C26" s="608"/>
      <c r="D26" s="609"/>
      <c r="E26" s="517" t="s">
        <v>177</v>
      </c>
      <c r="F26" s="497"/>
      <c r="G26" s="497"/>
      <c r="H26" s="497"/>
      <c r="I26" s="497"/>
      <c r="J26" s="497"/>
      <c r="K26" s="498"/>
      <c r="L26" s="518">
        <v>1</v>
      </c>
      <c r="M26" s="519"/>
      <c r="N26" s="519"/>
      <c r="O26" s="519"/>
      <c r="P26" s="561"/>
      <c r="Q26" s="518">
        <v>5800</v>
      </c>
      <c r="R26" s="519"/>
      <c r="S26" s="519"/>
      <c r="T26" s="519"/>
      <c r="U26" s="519"/>
      <c r="V26" s="561"/>
      <c r="W26" s="620"/>
      <c r="X26" s="608"/>
      <c r="Y26" s="609"/>
      <c r="Z26" s="517" t="s">
        <v>178</v>
      </c>
      <c r="AA26" s="630"/>
      <c r="AB26" s="630"/>
      <c r="AC26" s="630"/>
      <c r="AD26" s="630"/>
      <c r="AE26" s="630"/>
      <c r="AF26" s="630"/>
      <c r="AG26" s="631"/>
      <c r="AH26" s="518">
        <v>2</v>
      </c>
      <c r="AI26" s="519"/>
      <c r="AJ26" s="519"/>
      <c r="AK26" s="519"/>
      <c r="AL26" s="561"/>
      <c r="AM26" s="518" t="s">
        <v>179</v>
      </c>
      <c r="AN26" s="519"/>
      <c r="AO26" s="519"/>
      <c r="AP26" s="519"/>
      <c r="AQ26" s="519"/>
      <c r="AR26" s="561"/>
      <c r="AS26" s="518" t="s">
        <v>179</v>
      </c>
      <c r="AT26" s="519"/>
      <c r="AU26" s="519"/>
      <c r="AV26" s="519"/>
      <c r="AW26" s="519"/>
      <c r="AX26" s="520"/>
      <c r="AY26" s="470" t="s">
        <v>180</v>
      </c>
      <c r="AZ26" s="471"/>
      <c r="BA26" s="471"/>
      <c r="BB26" s="471"/>
      <c r="BC26" s="471"/>
      <c r="BD26" s="471"/>
      <c r="BE26" s="471"/>
      <c r="BF26" s="471"/>
      <c r="BG26" s="471"/>
      <c r="BH26" s="471"/>
      <c r="BI26" s="471"/>
      <c r="BJ26" s="471"/>
      <c r="BK26" s="471"/>
      <c r="BL26" s="471"/>
      <c r="BM26" s="472"/>
      <c r="BN26" s="467" t="s">
        <v>139</v>
      </c>
      <c r="BO26" s="468"/>
      <c r="BP26" s="468"/>
      <c r="BQ26" s="468"/>
      <c r="BR26" s="468"/>
      <c r="BS26" s="468"/>
      <c r="BT26" s="468"/>
      <c r="BU26" s="469"/>
      <c r="BV26" s="467" t="s">
        <v>139</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87"/>
      <c r="B27" s="607"/>
      <c r="C27" s="608"/>
      <c r="D27" s="609"/>
      <c r="E27" s="517" t="s">
        <v>181</v>
      </c>
      <c r="F27" s="497"/>
      <c r="G27" s="497"/>
      <c r="H27" s="497"/>
      <c r="I27" s="497"/>
      <c r="J27" s="497"/>
      <c r="K27" s="498"/>
      <c r="L27" s="518">
        <v>1</v>
      </c>
      <c r="M27" s="519"/>
      <c r="N27" s="519"/>
      <c r="O27" s="519"/>
      <c r="P27" s="561"/>
      <c r="Q27" s="518">
        <v>3127</v>
      </c>
      <c r="R27" s="519"/>
      <c r="S27" s="519"/>
      <c r="T27" s="519"/>
      <c r="U27" s="519"/>
      <c r="V27" s="561"/>
      <c r="W27" s="620"/>
      <c r="X27" s="608"/>
      <c r="Y27" s="609"/>
      <c r="Z27" s="517" t="s">
        <v>182</v>
      </c>
      <c r="AA27" s="497"/>
      <c r="AB27" s="497"/>
      <c r="AC27" s="497"/>
      <c r="AD27" s="497"/>
      <c r="AE27" s="497"/>
      <c r="AF27" s="497"/>
      <c r="AG27" s="498"/>
      <c r="AH27" s="518">
        <v>8</v>
      </c>
      <c r="AI27" s="519"/>
      <c r="AJ27" s="519"/>
      <c r="AK27" s="519"/>
      <c r="AL27" s="561"/>
      <c r="AM27" s="518">
        <v>24617</v>
      </c>
      <c r="AN27" s="519"/>
      <c r="AO27" s="519"/>
      <c r="AP27" s="519"/>
      <c r="AQ27" s="519"/>
      <c r="AR27" s="561"/>
      <c r="AS27" s="518">
        <v>3077</v>
      </c>
      <c r="AT27" s="519"/>
      <c r="AU27" s="519"/>
      <c r="AV27" s="519"/>
      <c r="AW27" s="519"/>
      <c r="AX27" s="520"/>
      <c r="AY27" s="562" t="s">
        <v>183</v>
      </c>
      <c r="AZ27" s="563"/>
      <c r="BA27" s="563"/>
      <c r="BB27" s="563"/>
      <c r="BC27" s="563"/>
      <c r="BD27" s="563"/>
      <c r="BE27" s="563"/>
      <c r="BF27" s="563"/>
      <c r="BG27" s="563"/>
      <c r="BH27" s="563"/>
      <c r="BI27" s="563"/>
      <c r="BJ27" s="563"/>
      <c r="BK27" s="563"/>
      <c r="BL27" s="563"/>
      <c r="BM27" s="564"/>
      <c r="BN27" s="643">
        <v>92884</v>
      </c>
      <c r="BO27" s="644"/>
      <c r="BP27" s="644"/>
      <c r="BQ27" s="644"/>
      <c r="BR27" s="644"/>
      <c r="BS27" s="644"/>
      <c r="BT27" s="644"/>
      <c r="BU27" s="645"/>
      <c r="BV27" s="643">
        <v>92884</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15">
      <c r="A28" s="187"/>
      <c r="B28" s="607"/>
      <c r="C28" s="608"/>
      <c r="D28" s="609"/>
      <c r="E28" s="517" t="s">
        <v>184</v>
      </c>
      <c r="F28" s="497"/>
      <c r="G28" s="497"/>
      <c r="H28" s="497"/>
      <c r="I28" s="497"/>
      <c r="J28" s="497"/>
      <c r="K28" s="498"/>
      <c r="L28" s="518">
        <v>1</v>
      </c>
      <c r="M28" s="519"/>
      <c r="N28" s="519"/>
      <c r="O28" s="519"/>
      <c r="P28" s="561"/>
      <c r="Q28" s="518">
        <v>2780</v>
      </c>
      <c r="R28" s="519"/>
      <c r="S28" s="519"/>
      <c r="T28" s="519"/>
      <c r="U28" s="519"/>
      <c r="V28" s="561"/>
      <c r="W28" s="620"/>
      <c r="X28" s="608"/>
      <c r="Y28" s="609"/>
      <c r="Z28" s="517" t="s">
        <v>185</v>
      </c>
      <c r="AA28" s="497"/>
      <c r="AB28" s="497"/>
      <c r="AC28" s="497"/>
      <c r="AD28" s="497"/>
      <c r="AE28" s="497"/>
      <c r="AF28" s="497"/>
      <c r="AG28" s="498"/>
      <c r="AH28" s="518" t="s">
        <v>139</v>
      </c>
      <c r="AI28" s="519"/>
      <c r="AJ28" s="519"/>
      <c r="AK28" s="519"/>
      <c r="AL28" s="561"/>
      <c r="AM28" s="518" t="s">
        <v>139</v>
      </c>
      <c r="AN28" s="519"/>
      <c r="AO28" s="519"/>
      <c r="AP28" s="519"/>
      <c r="AQ28" s="519"/>
      <c r="AR28" s="561"/>
      <c r="AS28" s="518" t="s">
        <v>139</v>
      </c>
      <c r="AT28" s="519"/>
      <c r="AU28" s="519"/>
      <c r="AV28" s="519"/>
      <c r="AW28" s="519"/>
      <c r="AX28" s="520"/>
      <c r="AY28" s="646" t="s">
        <v>186</v>
      </c>
      <c r="AZ28" s="647"/>
      <c r="BA28" s="647"/>
      <c r="BB28" s="648"/>
      <c r="BC28" s="427" t="s">
        <v>48</v>
      </c>
      <c r="BD28" s="428"/>
      <c r="BE28" s="428"/>
      <c r="BF28" s="428"/>
      <c r="BG28" s="428"/>
      <c r="BH28" s="428"/>
      <c r="BI28" s="428"/>
      <c r="BJ28" s="428"/>
      <c r="BK28" s="428"/>
      <c r="BL28" s="428"/>
      <c r="BM28" s="429"/>
      <c r="BN28" s="430">
        <v>798970</v>
      </c>
      <c r="BO28" s="431"/>
      <c r="BP28" s="431"/>
      <c r="BQ28" s="431"/>
      <c r="BR28" s="431"/>
      <c r="BS28" s="431"/>
      <c r="BT28" s="431"/>
      <c r="BU28" s="432"/>
      <c r="BV28" s="430">
        <v>822387</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15">
      <c r="A29" s="187"/>
      <c r="B29" s="607"/>
      <c r="C29" s="608"/>
      <c r="D29" s="609"/>
      <c r="E29" s="517" t="s">
        <v>187</v>
      </c>
      <c r="F29" s="497"/>
      <c r="G29" s="497"/>
      <c r="H29" s="497"/>
      <c r="I29" s="497"/>
      <c r="J29" s="497"/>
      <c r="K29" s="498"/>
      <c r="L29" s="518">
        <v>14</v>
      </c>
      <c r="M29" s="519"/>
      <c r="N29" s="519"/>
      <c r="O29" s="519"/>
      <c r="P29" s="561"/>
      <c r="Q29" s="518">
        <v>2552</v>
      </c>
      <c r="R29" s="519"/>
      <c r="S29" s="519"/>
      <c r="T29" s="519"/>
      <c r="U29" s="519"/>
      <c r="V29" s="561"/>
      <c r="W29" s="621"/>
      <c r="X29" s="622"/>
      <c r="Y29" s="623"/>
      <c r="Z29" s="517" t="s">
        <v>188</v>
      </c>
      <c r="AA29" s="497"/>
      <c r="AB29" s="497"/>
      <c r="AC29" s="497"/>
      <c r="AD29" s="497"/>
      <c r="AE29" s="497"/>
      <c r="AF29" s="497"/>
      <c r="AG29" s="498"/>
      <c r="AH29" s="518">
        <v>147</v>
      </c>
      <c r="AI29" s="519"/>
      <c r="AJ29" s="519"/>
      <c r="AK29" s="519"/>
      <c r="AL29" s="561"/>
      <c r="AM29" s="518">
        <v>432026</v>
      </c>
      <c r="AN29" s="519"/>
      <c r="AO29" s="519"/>
      <c r="AP29" s="519"/>
      <c r="AQ29" s="519"/>
      <c r="AR29" s="561"/>
      <c r="AS29" s="518">
        <v>2939</v>
      </c>
      <c r="AT29" s="519"/>
      <c r="AU29" s="519"/>
      <c r="AV29" s="519"/>
      <c r="AW29" s="519"/>
      <c r="AX29" s="520"/>
      <c r="AY29" s="649"/>
      <c r="AZ29" s="650"/>
      <c r="BA29" s="650"/>
      <c r="BB29" s="651"/>
      <c r="BC29" s="501" t="s">
        <v>189</v>
      </c>
      <c r="BD29" s="502"/>
      <c r="BE29" s="502"/>
      <c r="BF29" s="502"/>
      <c r="BG29" s="502"/>
      <c r="BH29" s="502"/>
      <c r="BI29" s="502"/>
      <c r="BJ29" s="502"/>
      <c r="BK29" s="502"/>
      <c r="BL29" s="502"/>
      <c r="BM29" s="503"/>
      <c r="BN29" s="467">
        <v>241691</v>
      </c>
      <c r="BO29" s="468"/>
      <c r="BP29" s="468"/>
      <c r="BQ29" s="468"/>
      <c r="BR29" s="468"/>
      <c r="BS29" s="468"/>
      <c r="BT29" s="468"/>
      <c r="BU29" s="469"/>
      <c r="BV29" s="467">
        <v>241551</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190</v>
      </c>
      <c r="X30" s="628"/>
      <c r="Y30" s="628"/>
      <c r="Z30" s="628"/>
      <c r="AA30" s="628"/>
      <c r="AB30" s="628"/>
      <c r="AC30" s="628"/>
      <c r="AD30" s="628"/>
      <c r="AE30" s="628"/>
      <c r="AF30" s="628"/>
      <c r="AG30" s="629"/>
      <c r="AH30" s="586">
        <v>97.5</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50</v>
      </c>
      <c r="BD30" s="641"/>
      <c r="BE30" s="641"/>
      <c r="BF30" s="641"/>
      <c r="BG30" s="641"/>
      <c r="BH30" s="641"/>
      <c r="BI30" s="641"/>
      <c r="BJ30" s="641"/>
      <c r="BK30" s="641"/>
      <c r="BL30" s="641"/>
      <c r="BM30" s="642"/>
      <c r="BN30" s="643">
        <v>1672221</v>
      </c>
      <c r="BO30" s="644"/>
      <c r="BP30" s="644"/>
      <c r="BQ30" s="644"/>
      <c r="BR30" s="644"/>
      <c r="BS30" s="644"/>
      <c r="BT30" s="644"/>
      <c r="BU30" s="645"/>
      <c r="BV30" s="643">
        <v>1381052</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1" t="s">
        <v>197</v>
      </c>
      <c r="D33" s="491"/>
      <c r="E33" s="456" t="s">
        <v>198</v>
      </c>
      <c r="F33" s="456"/>
      <c r="G33" s="456"/>
      <c r="H33" s="456"/>
      <c r="I33" s="456"/>
      <c r="J33" s="456"/>
      <c r="K33" s="456"/>
      <c r="L33" s="456"/>
      <c r="M33" s="456"/>
      <c r="N33" s="456"/>
      <c r="O33" s="456"/>
      <c r="P33" s="456"/>
      <c r="Q33" s="456"/>
      <c r="R33" s="456"/>
      <c r="S33" s="456"/>
      <c r="T33" s="216"/>
      <c r="U33" s="491" t="s">
        <v>197</v>
      </c>
      <c r="V33" s="491"/>
      <c r="W33" s="456" t="s">
        <v>198</v>
      </c>
      <c r="X33" s="456"/>
      <c r="Y33" s="456"/>
      <c r="Z33" s="456"/>
      <c r="AA33" s="456"/>
      <c r="AB33" s="456"/>
      <c r="AC33" s="456"/>
      <c r="AD33" s="456"/>
      <c r="AE33" s="456"/>
      <c r="AF33" s="456"/>
      <c r="AG33" s="456"/>
      <c r="AH33" s="456"/>
      <c r="AI33" s="456"/>
      <c r="AJ33" s="456"/>
      <c r="AK33" s="456"/>
      <c r="AL33" s="216"/>
      <c r="AM33" s="491" t="s">
        <v>197</v>
      </c>
      <c r="AN33" s="491"/>
      <c r="AO33" s="456" t="s">
        <v>198</v>
      </c>
      <c r="AP33" s="456"/>
      <c r="AQ33" s="456"/>
      <c r="AR33" s="456"/>
      <c r="AS33" s="456"/>
      <c r="AT33" s="456"/>
      <c r="AU33" s="456"/>
      <c r="AV33" s="456"/>
      <c r="AW33" s="456"/>
      <c r="AX33" s="456"/>
      <c r="AY33" s="456"/>
      <c r="AZ33" s="456"/>
      <c r="BA33" s="456"/>
      <c r="BB33" s="456"/>
      <c r="BC33" s="456"/>
      <c r="BD33" s="217"/>
      <c r="BE33" s="456" t="s">
        <v>199</v>
      </c>
      <c r="BF33" s="456"/>
      <c r="BG33" s="456" t="s">
        <v>200</v>
      </c>
      <c r="BH33" s="456"/>
      <c r="BI33" s="456"/>
      <c r="BJ33" s="456"/>
      <c r="BK33" s="456"/>
      <c r="BL33" s="456"/>
      <c r="BM33" s="456"/>
      <c r="BN33" s="456"/>
      <c r="BO33" s="456"/>
      <c r="BP33" s="456"/>
      <c r="BQ33" s="456"/>
      <c r="BR33" s="456"/>
      <c r="BS33" s="456"/>
      <c r="BT33" s="456"/>
      <c r="BU33" s="456"/>
      <c r="BV33" s="217"/>
      <c r="BW33" s="491" t="s">
        <v>199</v>
      </c>
      <c r="BX33" s="491"/>
      <c r="BY33" s="456" t="s">
        <v>201</v>
      </c>
      <c r="BZ33" s="456"/>
      <c r="CA33" s="456"/>
      <c r="CB33" s="456"/>
      <c r="CC33" s="456"/>
      <c r="CD33" s="456"/>
      <c r="CE33" s="456"/>
      <c r="CF33" s="456"/>
      <c r="CG33" s="456"/>
      <c r="CH33" s="456"/>
      <c r="CI33" s="456"/>
      <c r="CJ33" s="456"/>
      <c r="CK33" s="456"/>
      <c r="CL33" s="456"/>
      <c r="CM33" s="456"/>
      <c r="CN33" s="216"/>
      <c r="CO33" s="491" t="s">
        <v>197</v>
      </c>
      <c r="CP33" s="491"/>
      <c r="CQ33" s="456" t="s">
        <v>202</v>
      </c>
      <c r="CR33" s="456"/>
      <c r="CS33" s="456"/>
      <c r="CT33" s="456"/>
      <c r="CU33" s="456"/>
      <c r="CV33" s="456"/>
      <c r="CW33" s="456"/>
      <c r="CX33" s="456"/>
      <c r="CY33" s="456"/>
      <c r="CZ33" s="456"/>
      <c r="DA33" s="456"/>
      <c r="DB33" s="456"/>
      <c r="DC33" s="456"/>
      <c r="DD33" s="456"/>
      <c r="DE33" s="456"/>
      <c r="DF33" s="216"/>
      <c r="DG33" s="655" t="s">
        <v>203</v>
      </c>
      <c r="DH33" s="655"/>
      <c r="DI33" s="218"/>
      <c r="DJ33" s="186"/>
      <c r="DK33" s="186"/>
      <c r="DL33" s="186"/>
      <c r="DM33" s="186"/>
      <c r="DN33" s="186"/>
      <c r="DO33" s="186"/>
    </row>
    <row r="34" spans="1:119" ht="32.25" customHeight="1" x14ac:dyDescent="0.15">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3</v>
      </c>
      <c r="V34" s="656"/>
      <c r="W34" s="657" t="str">
        <f>IF('各会計、関係団体の財政状況及び健全化判断比率'!B28="","",'各会計、関係団体の財政状況及び健全化判断比率'!B28)</f>
        <v>国民健康保険事業特別会計</v>
      </c>
      <c r="X34" s="657"/>
      <c r="Y34" s="657"/>
      <c r="Z34" s="657"/>
      <c r="AA34" s="657"/>
      <c r="AB34" s="657"/>
      <c r="AC34" s="657"/>
      <c r="AD34" s="657"/>
      <c r="AE34" s="657"/>
      <c r="AF34" s="657"/>
      <c r="AG34" s="657"/>
      <c r="AH34" s="657"/>
      <c r="AI34" s="657"/>
      <c r="AJ34" s="657"/>
      <c r="AK34" s="657"/>
      <c r="AL34" s="214"/>
      <c r="AM34" s="656">
        <f>IF(AO34="","",MAX(C34:D43,U34:V43)+1)</f>
        <v>5</v>
      </c>
      <c r="AN34" s="656"/>
      <c r="AO34" s="657" t="str">
        <f>IF('各会計、関係団体の財政状況及び健全化判断比率'!B30="","",'各会計、関係団体の財政状況及び健全化判断比率'!B30)</f>
        <v>金武町水道事業会計</v>
      </c>
      <c r="AP34" s="657"/>
      <c r="AQ34" s="657"/>
      <c r="AR34" s="657"/>
      <c r="AS34" s="657"/>
      <c r="AT34" s="657"/>
      <c r="AU34" s="657"/>
      <c r="AV34" s="657"/>
      <c r="AW34" s="657"/>
      <c r="AX34" s="657"/>
      <c r="AY34" s="657"/>
      <c r="AZ34" s="657"/>
      <c r="BA34" s="657"/>
      <c r="BB34" s="657"/>
      <c r="BC34" s="657"/>
      <c r="BD34" s="214"/>
      <c r="BE34" s="656">
        <f>IF(BG34="","",MAX(C34:D43,U34:V43,AM34:AN43)+1)</f>
        <v>6</v>
      </c>
      <c r="BF34" s="656"/>
      <c r="BG34" s="657" t="str">
        <f>IF('各会計、関係団体の財政状況及び健全化判断比率'!B31="","",'各会計、関係団体の財政状況及び健全化判断比率'!B31)</f>
        <v>金武町下水道事業特別会計</v>
      </c>
      <c r="BH34" s="657"/>
      <c r="BI34" s="657"/>
      <c r="BJ34" s="657"/>
      <c r="BK34" s="657"/>
      <c r="BL34" s="657"/>
      <c r="BM34" s="657"/>
      <c r="BN34" s="657"/>
      <c r="BO34" s="657"/>
      <c r="BP34" s="657"/>
      <c r="BQ34" s="657"/>
      <c r="BR34" s="657"/>
      <c r="BS34" s="657"/>
      <c r="BT34" s="657"/>
      <c r="BU34" s="657"/>
      <c r="BV34" s="214"/>
      <c r="BW34" s="656">
        <f>IF(BY34="","",MAX(C34:D43,U34:V43,AM34:AN43,BE34:BF43)+1)</f>
        <v>7</v>
      </c>
      <c r="BX34" s="656"/>
      <c r="BY34" s="657" t="str">
        <f>IF('各会計、関係団体の財政状況及び健全化判断比率'!B68="","",'各会計、関係団体の財政状況及び健全化判断比率'!B68)</f>
        <v>金武地区消防衛生組合</v>
      </c>
      <c r="BZ34" s="657"/>
      <c r="CA34" s="657"/>
      <c r="CB34" s="657"/>
      <c r="CC34" s="657"/>
      <c r="CD34" s="657"/>
      <c r="CE34" s="657"/>
      <c r="CF34" s="657"/>
      <c r="CG34" s="657"/>
      <c r="CH34" s="657"/>
      <c r="CI34" s="657"/>
      <c r="CJ34" s="657"/>
      <c r="CK34" s="657"/>
      <c r="CL34" s="657"/>
      <c r="CM34" s="657"/>
      <c r="CN34" s="214"/>
      <c r="CO34" s="656" t="str">
        <f>IF(CQ34="","",MAX(C34:D43,U34:V43,AM34:AN43,BE34:BF43,BW34:BX43)+1)</f>
        <v/>
      </c>
      <c r="CP34" s="656"/>
      <c r="CQ34" s="657" t="str">
        <f>IF('各会計、関係団体の財政状況及び健全化判断比率'!BS7="","",'各会計、関係団体の財政状況及び健全化判断比率'!BS7)</f>
        <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x14ac:dyDescent="0.15">
      <c r="A35" s="187"/>
      <c r="B35" s="213"/>
      <c r="C35" s="656">
        <f>IF(E35="","",C34+1)</f>
        <v>2</v>
      </c>
      <c r="D35" s="656"/>
      <c r="E35" s="657" t="str">
        <f>IF('各会計、関係団体の財政状況及び健全化判断比率'!B8="","",'各会計、関係団体の財政状況及び健全化判断比率'!B8)</f>
        <v>有線放送電話事業特別会計</v>
      </c>
      <c r="F35" s="657"/>
      <c r="G35" s="657"/>
      <c r="H35" s="657"/>
      <c r="I35" s="657"/>
      <c r="J35" s="657"/>
      <c r="K35" s="657"/>
      <c r="L35" s="657"/>
      <c r="M35" s="657"/>
      <c r="N35" s="657"/>
      <c r="O35" s="657"/>
      <c r="P35" s="657"/>
      <c r="Q35" s="657"/>
      <c r="R35" s="657"/>
      <c r="S35" s="657"/>
      <c r="T35" s="214"/>
      <c r="U35" s="656">
        <f>IF(W35="","",U34+1)</f>
        <v>4</v>
      </c>
      <c r="V35" s="656"/>
      <c r="W35" s="657" t="str">
        <f>IF('各会計、関係団体の財政状況及び健全化判断比率'!B29="","",'各会計、関係団体の財政状況及び健全化判断比率'!B29)</f>
        <v>後期高齢者医療特別会計</v>
      </c>
      <c r="X35" s="657"/>
      <c r="Y35" s="657"/>
      <c r="Z35" s="657"/>
      <c r="AA35" s="657"/>
      <c r="AB35" s="657"/>
      <c r="AC35" s="657"/>
      <c r="AD35" s="657"/>
      <c r="AE35" s="657"/>
      <c r="AF35" s="657"/>
      <c r="AG35" s="657"/>
      <c r="AH35" s="657"/>
      <c r="AI35" s="657"/>
      <c r="AJ35" s="657"/>
      <c r="AK35" s="657"/>
      <c r="AL35" s="214"/>
      <c r="AM35" s="656" t="str">
        <f t="shared" ref="AM35:AM43" si="0">IF(AO35="","",AM34+1)</f>
        <v/>
      </c>
      <c r="AN35" s="656"/>
      <c r="AO35" s="657"/>
      <c r="AP35" s="657"/>
      <c r="AQ35" s="657"/>
      <c r="AR35" s="657"/>
      <c r="AS35" s="657"/>
      <c r="AT35" s="657"/>
      <c r="AU35" s="657"/>
      <c r="AV35" s="657"/>
      <c r="AW35" s="657"/>
      <c r="AX35" s="657"/>
      <c r="AY35" s="657"/>
      <c r="AZ35" s="657"/>
      <c r="BA35" s="657"/>
      <c r="BB35" s="657"/>
      <c r="BC35" s="657"/>
      <c r="BD35" s="214"/>
      <c r="BE35" s="656" t="str">
        <f t="shared" ref="BE35:BE43" si="1">IF(BG35="","",BE34+1)</f>
        <v/>
      </c>
      <c r="BF35" s="656"/>
      <c r="BG35" s="657"/>
      <c r="BH35" s="657"/>
      <c r="BI35" s="657"/>
      <c r="BJ35" s="657"/>
      <c r="BK35" s="657"/>
      <c r="BL35" s="657"/>
      <c r="BM35" s="657"/>
      <c r="BN35" s="657"/>
      <c r="BO35" s="657"/>
      <c r="BP35" s="657"/>
      <c r="BQ35" s="657"/>
      <c r="BR35" s="657"/>
      <c r="BS35" s="657"/>
      <c r="BT35" s="657"/>
      <c r="BU35" s="657"/>
      <c r="BV35" s="214"/>
      <c r="BW35" s="656">
        <f t="shared" ref="BW35:BW43" si="2">IF(BY35="","",BW34+1)</f>
        <v>8</v>
      </c>
      <c r="BX35" s="656"/>
      <c r="BY35" s="657" t="str">
        <f>IF('各会計、関係団体の財政状況及び健全化判断比率'!B69="","",'各会計、関係団体の財政状況及び健全化判断比率'!B69)</f>
        <v>北部広域市町村圏事務組合（一般会計）</v>
      </c>
      <c r="BZ35" s="657"/>
      <c r="CA35" s="657"/>
      <c r="CB35" s="657"/>
      <c r="CC35" s="657"/>
      <c r="CD35" s="657"/>
      <c r="CE35" s="657"/>
      <c r="CF35" s="657"/>
      <c r="CG35" s="657"/>
      <c r="CH35" s="657"/>
      <c r="CI35" s="657"/>
      <c r="CJ35" s="657"/>
      <c r="CK35" s="657"/>
      <c r="CL35" s="657"/>
      <c r="CM35" s="657"/>
      <c r="CN35" s="214"/>
      <c r="CO35" s="656" t="str">
        <f t="shared" ref="CO35:CO43" si="3">IF(CQ35="","",CO34+1)</f>
        <v/>
      </c>
      <c r="CP35" s="656"/>
      <c r="CQ35" s="657" t="str">
        <f>IF('各会計、関係団体の財政状況及び健全化判断比率'!BS8="","",'各会計、関係団体の財政状況及び健全化判断比率'!BS8)</f>
        <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15">
      <c r="A36" s="187"/>
      <c r="B36" s="213"/>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t="str">
        <f t="shared" ref="U36:U43" si="4">IF(W36="","",U35+1)</f>
        <v/>
      </c>
      <c r="V36" s="656"/>
      <c r="W36" s="657"/>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f t="shared" si="2"/>
        <v>9</v>
      </c>
      <c r="BX36" s="656"/>
      <c r="BY36" s="657" t="str">
        <f>IF('各会計、関係団体の財政状況及び健全化判断比率'!B70="","",'各会計、関係団体の財政状況及び健全化判断比率'!B70)</f>
        <v>北部広域市町村圏事務組合（特別会計）</v>
      </c>
      <c r="BZ36" s="657"/>
      <c r="CA36" s="657"/>
      <c r="CB36" s="657"/>
      <c r="CC36" s="657"/>
      <c r="CD36" s="657"/>
      <c r="CE36" s="657"/>
      <c r="CF36" s="657"/>
      <c r="CG36" s="657"/>
      <c r="CH36" s="657"/>
      <c r="CI36" s="657"/>
      <c r="CJ36" s="657"/>
      <c r="CK36" s="657"/>
      <c r="CL36" s="657"/>
      <c r="CM36" s="657"/>
      <c r="CN36" s="214"/>
      <c r="CO36" s="656" t="str">
        <f t="shared" si="3"/>
        <v/>
      </c>
      <c r="CP36" s="656"/>
      <c r="CQ36" s="657" t="str">
        <f>IF('各会計、関係団体の財政状況及び健全化判断比率'!BS9="","",'各会計、関係団体の財政状況及び健全化判断比率'!BS9)</f>
        <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15">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t="str">
        <f t="shared" si="4"/>
        <v/>
      </c>
      <c r="V37" s="656"/>
      <c r="W37" s="657"/>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10</v>
      </c>
      <c r="BX37" s="656"/>
      <c r="BY37" s="657" t="str">
        <f>IF('各会計、関係団体の財政状況及び健全化判断比率'!B71="","",'各会計、関係団体の財政状況及び健全化判断比率'!B71)</f>
        <v>沖縄県市町村総合事務組合</v>
      </c>
      <c r="BZ37" s="657"/>
      <c r="CA37" s="657"/>
      <c r="CB37" s="657"/>
      <c r="CC37" s="657"/>
      <c r="CD37" s="657"/>
      <c r="CE37" s="657"/>
      <c r="CF37" s="657"/>
      <c r="CG37" s="657"/>
      <c r="CH37" s="657"/>
      <c r="CI37" s="657"/>
      <c r="CJ37" s="657"/>
      <c r="CK37" s="657"/>
      <c r="CL37" s="657"/>
      <c r="CM37" s="657"/>
      <c r="CN37" s="214"/>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15">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11</v>
      </c>
      <c r="BX38" s="656"/>
      <c r="BY38" s="657" t="str">
        <f>IF('各会計、関係団体の財政状況及び健全化判断比率'!B72="","",'各会計、関係団体の財政状況及び健全化判断比率'!B72)</f>
        <v>沖縄県介護保険広域連合（一般会計）</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15">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12</v>
      </c>
      <c r="BX39" s="656"/>
      <c r="BY39" s="657" t="str">
        <f>IF('各会計、関係団体の財政状況及び健全化判断比率'!B73="","",'各会計、関係団体の財政状況及び健全化判断比率'!B73)</f>
        <v>沖縄県介護保険広域連合（特別会計）</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15">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f t="shared" si="2"/>
        <v>13</v>
      </c>
      <c r="BX40" s="656"/>
      <c r="BY40" s="657" t="str">
        <f>IF('各会計、関係団体の財政状況及び健全化判断比率'!B74="","",'各会計、関係団体の財政状況及び健全化判断比率'!B74)</f>
        <v>沖縄県後期高齢者医療広域連合（一般会計）</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15">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f t="shared" si="2"/>
        <v>14</v>
      </c>
      <c r="BX41" s="656"/>
      <c r="BY41" s="657" t="str">
        <f>IF('各会計、関係団体の財政状況及び健全化判断比率'!B75="","",'各会計、関係団体の財政状況及び健全化判断比率'!B75)</f>
        <v>沖縄県後期高齢者医療広域連合（特別会計）</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15">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f t="shared" si="2"/>
        <v>15</v>
      </c>
      <c r="BX42" s="656"/>
      <c r="BY42" s="657" t="str">
        <f>IF('各会計、関係団体の財政状況及び健全化判断比率'!B76="","",'各会計、関係団体の財政状況及び健全化判断比率'!B76)</f>
        <v>沖縄県町村交通災害共済組合</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15">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f t="shared" si="2"/>
        <v>16</v>
      </c>
      <c r="BX43" s="656"/>
      <c r="BY43" s="657" t="str">
        <f>IF('各会計、関係団体の財政状況及び健全化判断比率'!B77="","",'各会計、関係団体の財政状況及び健全化判断比率'!B77)</f>
        <v>沖縄県市町村自治会館管理組合</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208</v>
      </c>
    </row>
    <row r="50" spans="5:5" x14ac:dyDescent="0.15">
      <c r="E50" s="188" t="s">
        <v>209</v>
      </c>
    </row>
    <row r="51" spans="5:5" x14ac:dyDescent="0.15">
      <c r="E51" s="188" t="s">
        <v>210</v>
      </c>
    </row>
    <row r="52" spans="5:5" x14ac:dyDescent="0.15">
      <c r="E52" s="188" t="s">
        <v>211</v>
      </c>
    </row>
    <row r="53" spans="5:5" x14ac:dyDescent="0.15"/>
    <row r="54" spans="5:5" x14ac:dyDescent="0.15"/>
    <row r="55" spans="5:5" x14ac:dyDescent="0.15"/>
    <row r="56" spans="5:5" x14ac:dyDescent="0.15"/>
  </sheetData>
  <sheetProtection algorithmName="SHA-512" hashValue="Nqn58v+KEodRQDiEpNi2zhzJlfuFONxuC7QU2Xdlcz+o/wzw/CzowCYy35jleNduc2WE1viocfMa77NZ7FzYlw==" saltValue="k7lMALoo9CAefQcrCXxZ0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558</v>
      </c>
      <c r="G33" s="29" t="s">
        <v>559</v>
      </c>
      <c r="H33" s="29" t="s">
        <v>560</v>
      </c>
      <c r="I33" s="29" t="s">
        <v>561</v>
      </c>
      <c r="J33" s="30" t="s">
        <v>562</v>
      </c>
      <c r="K33" s="22"/>
      <c r="L33" s="22"/>
      <c r="M33" s="22"/>
      <c r="N33" s="22"/>
      <c r="O33" s="22"/>
      <c r="P33" s="22"/>
    </row>
    <row r="34" spans="1:16" ht="39" customHeight="1" x14ac:dyDescent="0.15">
      <c r="A34" s="22"/>
      <c r="B34" s="31"/>
      <c r="C34" s="1248" t="s">
        <v>567</v>
      </c>
      <c r="D34" s="1248"/>
      <c r="E34" s="1249"/>
      <c r="F34" s="32">
        <v>20.69</v>
      </c>
      <c r="G34" s="33">
        <v>17.38</v>
      </c>
      <c r="H34" s="33">
        <v>14.95</v>
      </c>
      <c r="I34" s="33">
        <v>13.3</v>
      </c>
      <c r="J34" s="34">
        <v>13.61</v>
      </c>
      <c r="K34" s="22"/>
      <c r="L34" s="22"/>
      <c r="M34" s="22"/>
      <c r="N34" s="22"/>
      <c r="O34" s="22"/>
      <c r="P34" s="22"/>
    </row>
    <row r="35" spans="1:16" ht="39" customHeight="1" x14ac:dyDescent="0.15">
      <c r="A35" s="22"/>
      <c r="B35" s="35"/>
      <c r="C35" s="1242" t="s">
        <v>568</v>
      </c>
      <c r="D35" s="1243"/>
      <c r="E35" s="1244"/>
      <c r="F35" s="36">
        <v>8.1199999999999992</v>
      </c>
      <c r="G35" s="37">
        <v>2.11</v>
      </c>
      <c r="H35" s="37">
        <v>6.56</v>
      </c>
      <c r="I35" s="37">
        <v>5.51</v>
      </c>
      <c r="J35" s="38">
        <v>6.49</v>
      </c>
      <c r="K35" s="22"/>
      <c r="L35" s="22"/>
      <c r="M35" s="22"/>
      <c r="N35" s="22"/>
      <c r="O35" s="22"/>
      <c r="P35" s="22"/>
    </row>
    <row r="36" spans="1:16" ht="39" customHeight="1" x14ac:dyDescent="0.15">
      <c r="A36" s="22"/>
      <c r="B36" s="35"/>
      <c r="C36" s="1242" t="s">
        <v>569</v>
      </c>
      <c r="D36" s="1243"/>
      <c r="E36" s="1244"/>
      <c r="F36" s="36">
        <v>2.9</v>
      </c>
      <c r="G36" s="37">
        <v>1.27</v>
      </c>
      <c r="H36" s="37">
        <v>1.55</v>
      </c>
      <c r="I36" s="37">
        <v>0.63</v>
      </c>
      <c r="J36" s="38">
        <v>1.06</v>
      </c>
      <c r="K36" s="22"/>
      <c r="L36" s="22"/>
      <c r="M36" s="22"/>
      <c r="N36" s="22"/>
      <c r="O36" s="22"/>
      <c r="P36" s="22"/>
    </row>
    <row r="37" spans="1:16" ht="39" customHeight="1" x14ac:dyDescent="0.15">
      <c r="A37" s="22"/>
      <c r="B37" s="35"/>
      <c r="C37" s="1242" t="s">
        <v>570</v>
      </c>
      <c r="D37" s="1243"/>
      <c r="E37" s="1244"/>
      <c r="F37" s="36">
        <v>0.11</v>
      </c>
      <c r="G37" s="37">
        <v>0.05</v>
      </c>
      <c r="H37" s="37">
        <v>0.1</v>
      </c>
      <c r="I37" s="37">
        <v>0.03</v>
      </c>
      <c r="J37" s="38">
        <v>0.09</v>
      </c>
      <c r="K37" s="22"/>
      <c r="L37" s="22"/>
      <c r="M37" s="22"/>
      <c r="N37" s="22"/>
      <c r="O37" s="22"/>
      <c r="P37" s="22"/>
    </row>
    <row r="38" spans="1:16" ht="39" customHeight="1" x14ac:dyDescent="0.15">
      <c r="A38" s="22"/>
      <c r="B38" s="35"/>
      <c r="C38" s="1242" t="s">
        <v>571</v>
      </c>
      <c r="D38" s="1243"/>
      <c r="E38" s="1244"/>
      <c r="F38" s="36">
        <v>2.41</v>
      </c>
      <c r="G38" s="37">
        <v>2.92</v>
      </c>
      <c r="H38" s="37">
        <v>0.08</v>
      </c>
      <c r="I38" s="37">
        <v>0.08</v>
      </c>
      <c r="J38" s="38">
        <v>7.0000000000000007E-2</v>
      </c>
      <c r="K38" s="22"/>
      <c r="L38" s="22"/>
      <c r="M38" s="22"/>
      <c r="N38" s="22"/>
      <c r="O38" s="22"/>
      <c r="P38" s="22"/>
    </row>
    <row r="39" spans="1:16" ht="39" customHeight="1" x14ac:dyDescent="0.15">
      <c r="A39" s="22"/>
      <c r="B39" s="35"/>
      <c r="C39" s="1242" t="s">
        <v>572</v>
      </c>
      <c r="D39" s="1243"/>
      <c r="E39" s="1244"/>
      <c r="F39" s="36">
        <v>0.01</v>
      </c>
      <c r="G39" s="37">
        <v>0</v>
      </c>
      <c r="H39" s="37">
        <v>0.01</v>
      </c>
      <c r="I39" s="37">
        <v>0</v>
      </c>
      <c r="J39" s="38">
        <v>0.01</v>
      </c>
      <c r="K39" s="22"/>
      <c r="L39" s="22"/>
      <c r="M39" s="22"/>
      <c r="N39" s="22"/>
      <c r="O39" s="22"/>
      <c r="P39" s="22"/>
    </row>
    <row r="40" spans="1:16" ht="39" customHeight="1" x14ac:dyDescent="0.15">
      <c r="A40" s="22"/>
      <c r="B40" s="35"/>
      <c r="C40" s="1242"/>
      <c r="D40" s="1243"/>
      <c r="E40" s="1244"/>
      <c r="F40" s="36"/>
      <c r="G40" s="37"/>
      <c r="H40" s="37"/>
      <c r="I40" s="37"/>
      <c r="J40" s="38"/>
      <c r="K40" s="22"/>
      <c r="L40" s="22"/>
      <c r="M40" s="22"/>
      <c r="N40" s="22"/>
      <c r="O40" s="22"/>
      <c r="P40" s="22"/>
    </row>
    <row r="41" spans="1:16" ht="39" customHeight="1" x14ac:dyDescent="0.15">
      <c r="A41" s="22"/>
      <c r="B41" s="35"/>
      <c r="C41" s="1242"/>
      <c r="D41" s="1243"/>
      <c r="E41" s="1244"/>
      <c r="F41" s="36"/>
      <c r="G41" s="37"/>
      <c r="H41" s="37"/>
      <c r="I41" s="37"/>
      <c r="J41" s="38"/>
      <c r="K41" s="22"/>
      <c r="L41" s="22"/>
      <c r="M41" s="22"/>
      <c r="N41" s="22"/>
      <c r="O41" s="22"/>
      <c r="P41" s="22"/>
    </row>
    <row r="42" spans="1:16" ht="39" customHeight="1" x14ac:dyDescent="0.15">
      <c r="A42" s="22"/>
      <c r="B42" s="39"/>
      <c r="C42" s="1242" t="s">
        <v>573</v>
      </c>
      <c r="D42" s="1243"/>
      <c r="E42" s="1244"/>
      <c r="F42" s="36" t="s">
        <v>516</v>
      </c>
      <c r="G42" s="37" t="s">
        <v>516</v>
      </c>
      <c r="H42" s="37" t="s">
        <v>516</v>
      </c>
      <c r="I42" s="37" t="s">
        <v>516</v>
      </c>
      <c r="J42" s="38" t="s">
        <v>516</v>
      </c>
      <c r="K42" s="22"/>
      <c r="L42" s="22"/>
      <c r="M42" s="22"/>
      <c r="N42" s="22"/>
      <c r="O42" s="22"/>
      <c r="P42" s="22"/>
    </row>
    <row r="43" spans="1:16" ht="39" customHeight="1" thickBot="1" x14ac:dyDescent="0.2">
      <c r="A43" s="22"/>
      <c r="B43" s="40"/>
      <c r="C43" s="1245" t="s">
        <v>574</v>
      </c>
      <c r="D43" s="1246"/>
      <c r="E43" s="1247"/>
      <c r="F43" s="41" t="s">
        <v>516</v>
      </c>
      <c r="G43" s="42" t="s">
        <v>516</v>
      </c>
      <c r="H43" s="42" t="s">
        <v>516</v>
      </c>
      <c r="I43" s="42" t="s">
        <v>516</v>
      </c>
      <c r="J43" s="43" t="s">
        <v>516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mKUGUEm3MW1zMD6WoVFAq5FStPqsqUOfIU2aq2sb4VgVttsEOEg0FnKAUd8/nyUW34ybyJ9aFbEl17VqPpYsiA==" saltValue="AwFq2UtkRb/aBViGFDgjc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52"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558</v>
      </c>
      <c r="L44" s="56" t="s">
        <v>559</v>
      </c>
      <c r="M44" s="56" t="s">
        <v>560</v>
      </c>
      <c r="N44" s="56" t="s">
        <v>561</v>
      </c>
      <c r="O44" s="57" t="s">
        <v>562</v>
      </c>
      <c r="P44" s="48"/>
      <c r="Q44" s="48"/>
      <c r="R44" s="48"/>
      <c r="S44" s="48"/>
      <c r="T44" s="48"/>
      <c r="U44" s="48"/>
    </row>
    <row r="45" spans="1:21" ht="30.75" customHeight="1" x14ac:dyDescent="0.15">
      <c r="A45" s="48"/>
      <c r="B45" s="1250" t="s">
        <v>11</v>
      </c>
      <c r="C45" s="1251"/>
      <c r="D45" s="58"/>
      <c r="E45" s="1256" t="s">
        <v>12</v>
      </c>
      <c r="F45" s="1256"/>
      <c r="G45" s="1256"/>
      <c r="H45" s="1256"/>
      <c r="I45" s="1256"/>
      <c r="J45" s="1257"/>
      <c r="K45" s="59">
        <v>430</v>
      </c>
      <c r="L45" s="60">
        <v>441</v>
      </c>
      <c r="M45" s="60">
        <v>403</v>
      </c>
      <c r="N45" s="60">
        <v>398</v>
      </c>
      <c r="O45" s="61">
        <v>390</v>
      </c>
      <c r="P45" s="48"/>
      <c r="Q45" s="48"/>
      <c r="R45" s="48"/>
      <c r="S45" s="48"/>
      <c r="T45" s="48"/>
      <c r="U45" s="48"/>
    </row>
    <row r="46" spans="1:21" ht="30.75" customHeight="1" x14ac:dyDescent="0.15">
      <c r="A46" s="48"/>
      <c r="B46" s="1252"/>
      <c r="C46" s="1253"/>
      <c r="D46" s="62"/>
      <c r="E46" s="1258" t="s">
        <v>13</v>
      </c>
      <c r="F46" s="1258"/>
      <c r="G46" s="1258"/>
      <c r="H46" s="1258"/>
      <c r="I46" s="1258"/>
      <c r="J46" s="1259"/>
      <c r="K46" s="63" t="s">
        <v>516</v>
      </c>
      <c r="L46" s="64" t="s">
        <v>516</v>
      </c>
      <c r="M46" s="64" t="s">
        <v>516</v>
      </c>
      <c r="N46" s="64" t="s">
        <v>516</v>
      </c>
      <c r="O46" s="65" t="s">
        <v>516</v>
      </c>
      <c r="P46" s="48"/>
      <c r="Q46" s="48"/>
      <c r="R46" s="48"/>
      <c r="S46" s="48"/>
      <c r="T46" s="48"/>
      <c r="U46" s="48"/>
    </row>
    <row r="47" spans="1:21" ht="30.75" customHeight="1" x14ac:dyDescent="0.15">
      <c r="A47" s="48"/>
      <c r="B47" s="1252"/>
      <c r="C47" s="1253"/>
      <c r="D47" s="62"/>
      <c r="E47" s="1258" t="s">
        <v>14</v>
      </c>
      <c r="F47" s="1258"/>
      <c r="G47" s="1258"/>
      <c r="H47" s="1258"/>
      <c r="I47" s="1258"/>
      <c r="J47" s="1259"/>
      <c r="K47" s="63" t="s">
        <v>516</v>
      </c>
      <c r="L47" s="64" t="s">
        <v>516</v>
      </c>
      <c r="M47" s="64" t="s">
        <v>516</v>
      </c>
      <c r="N47" s="64" t="s">
        <v>516</v>
      </c>
      <c r="O47" s="65" t="s">
        <v>516</v>
      </c>
      <c r="P47" s="48"/>
      <c r="Q47" s="48"/>
      <c r="R47" s="48"/>
      <c r="S47" s="48"/>
      <c r="T47" s="48"/>
      <c r="U47" s="48"/>
    </row>
    <row r="48" spans="1:21" ht="30.75" customHeight="1" x14ac:dyDescent="0.15">
      <c r="A48" s="48"/>
      <c r="B48" s="1252"/>
      <c r="C48" s="1253"/>
      <c r="D48" s="62"/>
      <c r="E48" s="1258" t="s">
        <v>15</v>
      </c>
      <c r="F48" s="1258"/>
      <c r="G48" s="1258"/>
      <c r="H48" s="1258"/>
      <c r="I48" s="1258"/>
      <c r="J48" s="1259"/>
      <c r="K48" s="63">
        <v>1</v>
      </c>
      <c r="L48" s="64">
        <v>1</v>
      </c>
      <c r="M48" s="64">
        <v>1</v>
      </c>
      <c r="N48" s="64">
        <v>1</v>
      </c>
      <c r="O48" s="65">
        <v>1</v>
      </c>
      <c r="P48" s="48"/>
      <c r="Q48" s="48"/>
      <c r="R48" s="48"/>
      <c r="S48" s="48"/>
      <c r="T48" s="48"/>
      <c r="U48" s="48"/>
    </row>
    <row r="49" spans="1:21" ht="30.75" customHeight="1" x14ac:dyDescent="0.15">
      <c r="A49" s="48"/>
      <c r="B49" s="1252"/>
      <c r="C49" s="1253"/>
      <c r="D49" s="62"/>
      <c r="E49" s="1258" t="s">
        <v>16</v>
      </c>
      <c r="F49" s="1258"/>
      <c r="G49" s="1258"/>
      <c r="H49" s="1258"/>
      <c r="I49" s="1258"/>
      <c r="J49" s="1259"/>
      <c r="K49" s="63">
        <v>11</v>
      </c>
      <c r="L49" s="64">
        <v>6</v>
      </c>
      <c r="M49" s="64">
        <v>11</v>
      </c>
      <c r="N49" s="64">
        <v>9</v>
      </c>
      <c r="O49" s="65">
        <v>32</v>
      </c>
      <c r="P49" s="48"/>
      <c r="Q49" s="48"/>
      <c r="R49" s="48"/>
      <c r="S49" s="48"/>
      <c r="T49" s="48"/>
      <c r="U49" s="48"/>
    </row>
    <row r="50" spans="1:21" ht="30.75" customHeight="1" x14ac:dyDescent="0.15">
      <c r="A50" s="48"/>
      <c r="B50" s="1252"/>
      <c r="C50" s="1253"/>
      <c r="D50" s="62"/>
      <c r="E50" s="1258" t="s">
        <v>17</v>
      </c>
      <c r="F50" s="1258"/>
      <c r="G50" s="1258"/>
      <c r="H50" s="1258"/>
      <c r="I50" s="1258"/>
      <c r="J50" s="1259"/>
      <c r="K50" s="63" t="s">
        <v>516</v>
      </c>
      <c r="L50" s="64" t="s">
        <v>516</v>
      </c>
      <c r="M50" s="64" t="s">
        <v>516</v>
      </c>
      <c r="N50" s="64" t="s">
        <v>516</v>
      </c>
      <c r="O50" s="65" t="s">
        <v>516</v>
      </c>
      <c r="P50" s="48"/>
      <c r="Q50" s="48"/>
      <c r="R50" s="48"/>
      <c r="S50" s="48"/>
      <c r="T50" s="48"/>
      <c r="U50" s="48"/>
    </row>
    <row r="51" spans="1:21" ht="30.75" customHeight="1" x14ac:dyDescent="0.15">
      <c r="A51" s="48"/>
      <c r="B51" s="1254"/>
      <c r="C51" s="1255"/>
      <c r="D51" s="66"/>
      <c r="E51" s="1258" t="s">
        <v>18</v>
      </c>
      <c r="F51" s="1258"/>
      <c r="G51" s="1258"/>
      <c r="H51" s="1258"/>
      <c r="I51" s="1258"/>
      <c r="J51" s="1259"/>
      <c r="K51" s="63">
        <v>1</v>
      </c>
      <c r="L51" s="64">
        <v>0</v>
      </c>
      <c r="M51" s="64" t="s">
        <v>516</v>
      </c>
      <c r="N51" s="64">
        <v>0</v>
      </c>
      <c r="O51" s="65" t="s">
        <v>516</v>
      </c>
      <c r="P51" s="48"/>
      <c r="Q51" s="48"/>
      <c r="R51" s="48"/>
      <c r="S51" s="48"/>
      <c r="T51" s="48"/>
      <c r="U51" s="48"/>
    </row>
    <row r="52" spans="1:21" ht="30.75" customHeight="1" x14ac:dyDescent="0.15">
      <c r="A52" s="48"/>
      <c r="B52" s="1260" t="s">
        <v>19</v>
      </c>
      <c r="C52" s="1261"/>
      <c r="D52" s="66"/>
      <c r="E52" s="1258" t="s">
        <v>20</v>
      </c>
      <c r="F52" s="1258"/>
      <c r="G52" s="1258"/>
      <c r="H52" s="1258"/>
      <c r="I52" s="1258"/>
      <c r="J52" s="1259"/>
      <c r="K52" s="63">
        <v>271</v>
      </c>
      <c r="L52" s="64">
        <v>270</v>
      </c>
      <c r="M52" s="64">
        <v>275</v>
      </c>
      <c r="N52" s="64">
        <v>268</v>
      </c>
      <c r="O52" s="65">
        <v>264</v>
      </c>
      <c r="P52" s="48"/>
      <c r="Q52" s="48"/>
      <c r="R52" s="48"/>
      <c r="S52" s="48"/>
      <c r="T52" s="48"/>
      <c r="U52" s="48"/>
    </row>
    <row r="53" spans="1:21" ht="30.75" customHeight="1" thickBot="1" x14ac:dyDescent="0.2">
      <c r="A53" s="48"/>
      <c r="B53" s="1262" t="s">
        <v>21</v>
      </c>
      <c r="C53" s="1263"/>
      <c r="D53" s="67"/>
      <c r="E53" s="1264" t="s">
        <v>22</v>
      </c>
      <c r="F53" s="1264"/>
      <c r="G53" s="1264"/>
      <c r="H53" s="1264"/>
      <c r="I53" s="1264"/>
      <c r="J53" s="1265"/>
      <c r="K53" s="68">
        <v>172</v>
      </c>
      <c r="L53" s="69">
        <v>178</v>
      </c>
      <c r="M53" s="69">
        <v>140</v>
      </c>
      <c r="N53" s="69">
        <v>140</v>
      </c>
      <c r="O53" s="70">
        <v>159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575</v>
      </c>
      <c r="P55" s="48"/>
      <c r="Q55" s="48"/>
      <c r="R55" s="48"/>
      <c r="S55" s="48"/>
      <c r="T55" s="48"/>
      <c r="U55" s="48"/>
    </row>
    <row r="56" spans="1:21" ht="31.5" customHeight="1" thickBot="1" x14ac:dyDescent="0.2">
      <c r="A56" s="48"/>
      <c r="B56" s="76"/>
      <c r="C56" s="77"/>
      <c r="D56" s="77"/>
      <c r="E56" s="78"/>
      <c r="F56" s="78"/>
      <c r="G56" s="78"/>
      <c r="H56" s="78"/>
      <c r="I56" s="78"/>
      <c r="J56" s="79" t="s">
        <v>2</v>
      </c>
      <c r="K56" s="80" t="s">
        <v>576</v>
      </c>
      <c r="L56" s="81" t="s">
        <v>577</v>
      </c>
      <c r="M56" s="81" t="s">
        <v>578</v>
      </c>
      <c r="N56" s="81" t="s">
        <v>579</v>
      </c>
      <c r="O56" s="82" t="s">
        <v>580</v>
      </c>
      <c r="P56" s="48"/>
      <c r="Q56" s="48"/>
      <c r="R56" s="48"/>
      <c r="S56" s="48"/>
      <c r="T56" s="48"/>
      <c r="U56" s="48"/>
    </row>
    <row r="57" spans="1:21" ht="31.5" customHeight="1" x14ac:dyDescent="0.15">
      <c r="B57" s="1266" t="s">
        <v>25</v>
      </c>
      <c r="C57" s="1267"/>
      <c r="D57" s="1270" t="s">
        <v>26</v>
      </c>
      <c r="E57" s="1271"/>
      <c r="F57" s="1271"/>
      <c r="G57" s="1271"/>
      <c r="H57" s="1271"/>
      <c r="I57" s="1271"/>
      <c r="J57" s="1272"/>
      <c r="K57" s="83"/>
      <c r="L57" s="84"/>
      <c r="M57" s="84"/>
      <c r="N57" s="84"/>
      <c r="O57" s="85"/>
    </row>
    <row r="58" spans="1:21" ht="31.5" customHeight="1" thickBot="1" x14ac:dyDescent="0.2">
      <c r="B58" s="1268"/>
      <c r="C58" s="1269"/>
      <c r="D58" s="1273" t="s">
        <v>27</v>
      </c>
      <c r="E58" s="1274"/>
      <c r="F58" s="1274"/>
      <c r="G58" s="1274"/>
      <c r="H58" s="1274"/>
      <c r="I58" s="1274"/>
      <c r="J58" s="1275"/>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J+FnvXXcT9k24QrhH+v3L1dyJUonYOFhEp13MBsBPIPsKCzznKklRp3NjwYQ1anhWviXvHsMAFM2kYk0ty7Qyw==" saltValue="y3F15gd7pzTM1XFCYvnqo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8"/>
  <sheetViews>
    <sheetView showGridLines="0" topLeftCell="A34"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558</v>
      </c>
      <c r="J40" s="100" t="s">
        <v>559</v>
      </c>
      <c r="K40" s="100" t="s">
        <v>560</v>
      </c>
      <c r="L40" s="100" t="s">
        <v>561</v>
      </c>
      <c r="M40" s="101" t="s">
        <v>562</v>
      </c>
    </row>
    <row r="41" spans="2:13" ht="27.75" customHeight="1" x14ac:dyDescent="0.15">
      <c r="B41" s="1276" t="s">
        <v>30</v>
      </c>
      <c r="C41" s="1277"/>
      <c r="D41" s="102"/>
      <c r="E41" s="1282" t="s">
        <v>31</v>
      </c>
      <c r="F41" s="1282"/>
      <c r="G41" s="1282"/>
      <c r="H41" s="1283"/>
      <c r="I41" s="103">
        <v>4443</v>
      </c>
      <c r="J41" s="104">
        <v>4182</v>
      </c>
      <c r="K41" s="104">
        <v>3965</v>
      </c>
      <c r="L41" s="104">
        <v>3753</v>
      </c>
      <c r="M41" s="105">
        <v>3613</v>
      </c>
    </row>
    <row r="42" spans="2:13" ht="27.75" customHeight="1" x14ac:dyDescent="0.15">
      <c r="B42" s="1278"/>
      <c r="C42" s="1279"/>
      <c r="D42" s="106"/>
      <c r="E42" s="1284" t="s">
        <v>32</v>
      </c>
      <c r="F42" s="1284"/>
      <c r="G42" s="1284"/>
      <c r="H42" s="1285"/>
      <c r="I42" s="107" t="s">
        <v>516</v>
      </c>
      <c r="J42" s="108" t="s">
        <v>516</v>
      </c>
      <c r="K42" s="108" t="s">
        <v>516</v>
      </c>
      <c r="L42" s="108" t="s">
        <v>516</v>
      </c>
      <c r="M42" s="109" t="s">
        <v>516</v>
      </c>
    </row>
    <row r="43" spans="2:13" ht="27.75" customHeight="1" x14ac:dyDescent="0.15">
      <c r="B43" s="1278"/>
      <c r="C43" s="1279"/>
      <c r="D43" s="106"/>
      <c r="E43" s="1284" t="s">
        <v>33</v>
      </c>
      <c r="F43" s="1284"/>
      <c r="G43" s="1284"/>
      <c r="H43" s="1285"/>
      <c r="I43" s="107">
        <v>290</v>
      </c>
      <c r="J43" s="108">
        <v>70</v>
      </c>
      <c r="K43" s="108">
        <v>57</v>
      </c>
      <c r="L43" s="108">
        <v>45</v>
      </c>
      <c r="M43" s="109">
        <v>34</v>
      </c>
    </row>
    <row r="44" spans="2:13" ht="27.75" customHeight="1" x14ac:dyDescent="0.15">
      <c r="B44" s="1278"/>
      <c r="C44" s="1279"/>
      <c r="D44" s="106"/>
      <c r="E44" s="1284" t="s">
        <v>34</v>
      </c>
      <c r="F44" s="1284"/>
      <c r="G44" s="1284"/>
      <c r="H44" s="1285"/>
      <c r="I44" s="107">
        <v>172</v>
      </c>
      <c r="J44" s="108">
        <v>148</v>
      </c>
      <c r="K44" s="108">
        <v>215</v>
      </c>
      <c r="L44" s="108">
        <v>444</v>
      </c>
      <c r="M44" s="109">
        <v>801</v>
      </c>
    </row>
    <row r="45" spans="2:13" ht="27.75" customHeight="1" x14ac:dyDescent="0.15">
      <c r="B45" s="1278"/>
      <c r="C45" s="1279"/>
      <c r="D45" s="106"/>
      <c r="E45" s="1284" t="s">
        <v>35</v>
      </c>
      <c r="F45" s="1284"/>
      <c r="G45" s="1284"/>
      <c r="H45" s="1285"/>
      <c r="I45" s="107">
        <v>192</v>
      </c>
      <c r="J45" s="108">
        <v>176</v>
      </c>
      <c r="K45" s="108">
        <v>225</v>
      </c>
      <c r="L45" s="108">
        <v>175</v>
      </c>
      <c r="M45" s="109">
        <v>65</v>
      </c>
    </row>
    <row r="46" spans="2:13" ht="27.75" customHeight="1" x14ac:dyDescent="0.15">
      <c r="B46" s="1278"/>
      <c r="C46" s="1279"/>
      <c r="D46" s="110"/>
      <c r="E46" s="1284" t="s">
        <v>36</v>
      </c>
      <c r="F46" s="1284"/>
      <c r="G46" s="1284"/>
      <c r="H46" s="1285"/>
      <c r="I46" s="107" t="s">
        <v>516</v>
      </c>
      <c r="J46" s="108" t="s">
        <v>516</v>
      </c>
      <c r="K46" s="108" t="s">
        <v>516</v>
      </c>
      <c r="L46" s="108" t="s">
        <v>516</v>
      </c>
      <c r="M46" s="109" t="s">
        <v>516</v>
      </c>
    </row>
    <row r="47" spans="2:13" ht="27.75" customHeight="1" x14ac:dyDescent="0.15">
      <c r="B47" s="1278"/>
      <c r="C47" s="1279"/>
      <c r="D47" s="111"/>
      <c r="E47" s="1286" t="s">
        <v>37</v>
      </c>
      <c r="F47" s="1287"/>
      <c r="G47" s="1287"/>
      <c r="H47" s="1288"/>
      <c r="I47" s="107" t="s">
        <v>516</v>
      </c>
      <c r="J47" s="108" t="s">
        <v>516</v>
      </c>
      <c r="K47" s="108" t="s">
        <v>516</v>
      </c>
      <c r="L47" s="108" t="s">
        <v>516</v>
      </c>
      <c r="M47" s="109" t="s">
        <v>516</v>
      </c>
    </row>
    <row r="48" spans="2:13" ht="27.75" customHeight="1" x14ac:dyDescent="0.15">
      <c r="B48" s="1278"/>
      <c r="C48" s="1279"/>
      <c r="D48" s="106"/>
      <c r="E48" s="1284" t="s">
        <v>38</v>
      </c>
      <c r="F48" s="1284"/>
      <c r="G48" s="1284"/>
      <c r="H48" s="1285"/>
      <c r="I48" s="107" t="s">
        <v>516</v>
      </c>
      <c r="J48" s="108" t="s">
        <v>516</v>
      </c>
      <c r="K48" s="108" t="s">
        <v>516</v>
      </c>
      <c r="L48" s="108" t="s">
        <v>516</v>
      </c>
      <c r="M48" s="109" t="s">
        <v>516</v>
      </c>
    </row>
    <row r="49" spans="2:13" ht="27.75" customHeight="1" x14ac:dyDescent="0.15">
      <c r="B49" s="1280"/>
      <c r="C49" s="1281"/>
      <c r="D49" s="106"/>
      <c r="E49" s="1284" t="s">
        <v>39</v>
      </c>
      <c r="F49" s="1284"/>
      <c r="G49" s="1284"/>
      <c r="H49" s="1285"/>
      <c r="I49" s="107" t="s">
        <v>516</v>
      </c>
      <c r="J49" s="108" t="s">
        <v>516</v>
      </c>
      <c r="K49" s="108" t="s">
        <v>516</v>
      </c>
      <c r="L49" s="108" t="s">
        <v>516</v>
      </c>
      <c r="M49" s="109" t="s">
        <v>516</v>
      </c>
    </row>
    <row r="50" spans="2:13" ht="27.75" customHeight="1" x14ac:dyDescent="0.15">
      <c r="B50" s="1289" t="s">
        <v>40</v>
      </c>
      <c r="C50" s="1290"/>
      <c r="D50" s="112"/>
      <c r="E50" s="1284" t="s">
        <v>41</v>
      </c>
      <c r="F50" s="1284"/>
      <c r="G50" s="1284"/>
      <c r="H50" s="1285"/>
      <c r="I50" s="107">
        <v>2230</v>
      </c>
      <c r="J50" s="108">
        <v>2236</v>
      </c>
      <c r="K50" s="108">
        <v>2492</v>
      </c>
      <c r="L50" s="108">
        <v>2445</v>
      </c>
      <c r="M50" s="109">
        <v>2577</v>
      </c>
    </row>
    <row r="51" spans="2:13" ht="27.75" customHeight="1" x14ac:dyDescent="0.15">
      <c r="B51" s="1278"/>
      <c r="C51" s="1279"/>
      <c r="D51" s="106"/>
      <c r="E51" s="1284" t="s">
        <v>42</v>
      </c>
      <c r="F51" s="1284"/>
      <c r="G51" s="1284"/>
      <c r="H51" s="1285"/>
      <c r="I51" s="107">
        <v>91</v>
      </c>
      <c r="J51" s="108">
        <v>68</v>
      </c>
      <c r="K51" s="108">
        <v>47</v>
      </c>
      <c r="L51" s="108">
        <v>26</v>
      </c>
      <c r="M51" s="109">
        <v>20</v>
      </c>
    </row>
    <row r="52" spans="2:13" ht="27.75" customHeight="1" x14ac:dyDescent="0.15">
      <c r="B52" s="1280"/>
      <c r="C52" s="1281"/>
      <c r="D52" s="106"/>
      <c r="E52" s="1284" t="s">
        <v>43</v>
      </c>
      <c r="F52" s="1284"/>
      <c r="G52" s="1284"/>
      <c r="H52" s="1285"/>
      <c r="I52" s="107">
        <v>3076</v>
      </c>
      <c r="J52" s="108">
        <v>3041</v>
      </c>
      <c r="K52" s="108">
        <v>2973</v>
      </c>
      <c r="L52" s="108">
        <v>3122</v>
      </c>
      <c r="M52" s="109">
        <v>3278</v>
      </c>
    </row>
    <row r="53" spans="2:13" ht="27.75" customHeight="1" thickBot="1" x14ac:dyDescent="0.2">
      <c r="B53" s="1291" t="s">
        <v>44</v>
      </c>
      <c r="C53" s="1292"/>
      <c r="D53" s="113"/>
      <c r="E53" s="1293" t="s">
        <v>45</v>
      </c>
      <c r="F53" s="1293"/>
      <c r="G53" s="1293"/>
      <c r="H53" s="1294"/>
      <c r="I53" s="114">
        <v>-300</v>
      </c>
      <c r="J53" s="115">
        <v>-769</v>
      </c>
      <c r="K53" s="115">
        <v>-1051</v>
      </c>
      <c r="L53" s="115">
        <v>-1176</v>
      </c>
      <c r="M53" s="116">
        <v>-1361</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sheetData>
  <sheetProtection algorithmName="SHA-512" hashValue="zdc+2jxUoXCeBrRG7BPQN4ZPjvNvk6yo5+HcVqHAsRga+emIB3gm9umL7IwMdSJgZ13CvBjV6z2pfUPtmhZtbA==" saltValue="E+mzqACYgtY/TDSjBbFZR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A4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560</v>
      </c>
      <c r="G54" s="125" t="s">
        <v>561</v>
      </c>
      <c r="H54" s="126" t="s">
        <v>562</v>
      </c>
    </row>
    <row r="55" spans="2:8" ht="52.5" customHeight="1" x14ac:dyDescent="0.15">
      <c r="B55" s="127"/>
      <c r="C55" s="1303" t="s">
        <v>48</v>
      </c>
      <c r="D55" s="1303"/>
      <c r="E55" s="1304"/>
      <c r="F55" s="128">
        <v>694</v>
      </c>
      <c r="G55" s="128">
        <v>822</v>
      </c>
      <c r="H55" s="129">
        <v>799</v>
      </c>
    </row>
    <row r="56" spans="2:8" ht="52.5" customHeight="1" x14ac:dyDescent="0.15">
      <c r="B56" s="130"/>
      <c r="C56" s="1305" t="s">
        <v>49</v>
      </c>
      <c r="D56" s="1305"/>
      <c r="E56" s="1306"/>
      <c r="F56" s="131">
        <v>342</v>
      </c>
      <c r="G56" s="131">
        <v>242</v>
      </c>
      <c r="H56" s="132">
        <v>242</v>
      </c>
    </row>
    <row r="57" spans="2:8" ht="53.25" customHeight="1" x14ac:dyDescent="0.15">
      <c r="B57" s="130"/>
      <c r="C57" s="1307" t="s">
        <v>50</v>
      </c>
      <c r="D57" s="1307"/>
      <c r="E57" s="1308"/>
      <c r="F57" s="133">
        <v>1457</v>
      </c>
      <c r="G57" s="133">
        <v>1381</v>
      </c>
      <c r="H57" s="134">
        <v>1672</v>
      </c>
    </row>
    <row r="58" spans="2:8" ht="45.75" customHeight="1" x14ac:dyDescent="0.15">
      <c r="B58" s="135"/>
      <c r="C58" s="1295" t="s">
        <v>581</v>
      </c>
      <c r="D58" s="1296"/>
      <c r="E58" s="1297"/>
      <c r="F58" s="136">
        <v>330</v>
      </c>
      <c r="G58" s="136">
        <v>304</v>
      </c>
      <c r="H58" s="137">
        <v>450</v>
      </c>
    </row>
    <row r="59" spans="2:8" ht="45.75" customHeight="1" x14ac:dyDescent="0.15">
      <c r="B59" s="135"/>
      <c r="C59" s="1295" t="s">
        <v>582</v>
      </c>
      <c r="D59" s="1296"/>
      <c r="E59" s="1297"/>
      <c r="F59" s="136">
        <v>330</v>
      </c>
      <c r="G59" s="136">
        <v>330</v>
      </c>
      <c r="H59" s="137">
        <v>330</v>
      </c>
    </row>
    <row r="60" spans="2:8" ht="45.75" customHeight="1" x14ac:dyDescent="0.15">
      <c r="B60" s="135"/>
      <c r="C60" s="1295" t="s">
        <v>583</v>
      </c>
      <c r="D60" s="1296"/>
      <c r="E60" s="1297"/>
      <c r="F60" s="136">
        <v>330</v>
      </c>
      <c r="G60" s="136">
        <v>328</v>
      </c>
      <c r="H60" s="137">
        <v>327</v>
      </c>
    </row>
    <row r="61" spans="2:8" ht="45.75" customHeight="1" x14ac:dyDescent="0.15">
      <c r="B61" s="135"/>
      <c r="C61" s="1295" t="s">
        <v>585</v>
      </c>
      <c r="D61" s="1296"/>
      <c r="E61" s="1297"/>
      <c r="F61" s="136">
        <v>197</v>
      </c>
      <c r="G61" s="136">
        <v>145</v>
      </c>
      <c r="H61" s="137">
        <v>133</v>
      </c>
    </row>
    <row r="62" spans="2:8" ht="45.75" customHeight="1" thickBot="1" x14ac:dyDescent="0.2">
      <c r="B62" s="138"/>
      <c r="C62" s="1298" t="s">
        <v>584</v>
      </c>
      <c r="D62" s="1299"/>
      <c r="E62" s="1300"/>
      <c r="F62" s="139">
        <v>0</v>
      </c>
      <c r="G62" s="139">
        <v>0</v>
      </c>
      <c r="H62" s="140">
        <v>123</v>
      </c>
    </row>
    <row r="63" spans="2:8" ht="52.5" customHeight="1" thickBot="1" x14ac:dyDescent="0.2">
      <c r="B63" s="141"/>
      <c r="C63" s="1301" t="s">
        <v>51</v>
      </c>
      <c r="D63" s="1301"/>
      <c r="E63" s="1302"/>
      <c r="F63" s="142">
        <v>2492</v>
      </c>
      <c r="G63" s="142">
        <v>2445</v>
      </c>
      <c r="H63" s="143">
        <v>2713</v>
      </c>
    </row>
    <row r="64" spans="2:8" ht="15" customHeight="1" x14ac:dyDescent="0.15"/>
  </sheetData>
  <sheetProtection algorithmName="SHA-512" hashValue="SmbnNgYlCUvljM5EdT9L1BmB+S4wPGd5slhG4D0BxxK0Ea1mxtzhPndwyCSRDqLezwFK1x626DE7DinG8jsqGg==" saltValue="JgdkkCKflZiP9SZndFZAP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O49" zoomScaleNormal="100" zoomScaleSheetLayoutView="55" workbookViewId="0"/>
  </sheetViews>
  <sheetFormatPr defaultColWidth="0" defaultRowHeight="0" customHeight="1" zeroHeight="1" x14ac:dyDescent="0.15"/>
  <cols>
    <col min="1" max="1" width="6.375" style="386" customWidth="1"/>
    <col min="2" max="107" width="2.5" style="386" customWidth="1"/>
    <col min="108" max="108" width="6.125" style="388" customWidth="1"/>
    <col min="109" max="109" width="5.875" style="387" customWidth="1"/>
    <col min="110" max="110" width="19.125" style="386" hidden="1"/>
    <col min="111" max="115" width="12.625" style="386" hidden="1"/>
    <col min="116" max="349" width="8.625" style="386" hidden="1"/>
    <col min="350" max="355" width="14.875" style="386" hidden="1"/>
    <col min="356" max="357" width="15.875" style="386" hidden="1"/>
    <col min="358" max="363" width="16.125" style="386" hidden="1"/>
    <col min="364" max="364" width="6.125" style="386" hidden="1"/>
    <col min="365" max="365" width="3" style="386" hidden="1"/>
    <col min="366" max="605" width="8.625" style="386" hidden="1"/>
    <col min="606" max="611" width="14.875" style="386" hidden="1"/>
    <col min="612" max="613" width="15.875" style="386" hidden="1"/>
    <col min="614" max="619" width="16.125" style="386" hidden="1"/>
    <col min="620" max="620" width="6.125" style="386" hidden="1"/>
    <col min="621" max="621" width="3" style="386" hidden="1"/>
    <col min="622" max="861" width="8.625" style="386" hidden="1"/>
    <col min="862" max="867" width="14.875" style="386" hidden="1"/>
    <col min="868" max="869" width="15.875" style="386" hidden="1"/>
    <col min="870" max="875" width="16.125" style="386" hidden="1"/>
    <col min="876" max="876" width="6.125" style="386" hidden="1"/>
    <col min="877" max="877" width="3" style="386" hidden="1"/>
    <col min="878" max="1117" width="8.625" style="386" hidden="1"/>
    <col min="1118" max="1123" width="14.875" style="386" hidden="1"/>
    <col min="1124" max="1125" width="15.875" style="386" hidden="1"/>
    <col min="1126" max="1131" width="16.125" style="386" hidden="1"/>
    <col min="1132" max="1132" width="6.125" style="386" hidden="1"/>
    <col min="1133" max="1133" width="3" style="386" hidden="1"/>
    <col min="1134" max="1373" width="8.625" style="386" hidden="1"/>
    <col min="1374" max="1379" width="14.875" style="386" hidden="1"/>
    <col min="1380" max="1381" width="15.875" style="386" hidden="1"/>
    <col min="1382" max="1387" width="16.125" style="386" hidden="1"/>
    <col min="1388" max="1388" width="6.125" style="386" hidden="1"/>
    <col min="1389" max="1389" width="3" style="386" hidden="1"/>
    <col min="1390" max="1629" width="8.625" style="386" hidden="1"/>
    <col min="1630" max="1635" width="14.875" style="386" hidden="1"/>
    <col min="1636" max="1637" width="15.875" style="386" hidden="1"/>
    <col min="1638" max="1643" width="16.125" style="386" hidden="1"/>
    <col min="1644" max="1644" width="6.125" style="386" hidden="1"/>
    <col min="1645" max="1645" width="3" style="386" hidden="1"/>
    <col min="1646" max="1885" width="8.625" style="386" hidden="1"/>
    <col min="1886" max="1891" width="14.875" style="386" hidden="1"/>
    <col min="1892" max="1893" width="15.875" style="386" hidden="1"/>
    <col min="1894" max="1899" width="16.125" style="386" hidden="1"/>
    <col min="1900" max="1900" width="6.125" style="386" hidden="1"/>
    <col min="1901" max="1901" width="3" style="386" hidden="1"/>
    <col min="1902" max="2141" width="8.625" style="386" hidden="1"/>
    <col min="2142" max="2147" width="14.875" style="386" hidden="1"/>
    <col min="2148" max="2149" width="15.875" style="386" hidden="1"/>
    <col min="2150" max="2155" width="16.125" style="386" hidden="1"/>
    <col min="2156" max="2156" width="6.125" style="386" hidden="1"/>
    <col min="2157" max="2157" width="3" style="386" hidden="1"/>
    <col min="2158" max="2397" width="8.625" style="386" hidden="1"/>
    <col min="2398" max="2403" width="14.875" style="386" hidden="1"/>
    <col min="2404" max="2405" width="15.875" style="386" hidden="1"/>
    <col min="2406" max="2411" width="16.125" style="386" hidden="1"/>
    <col min="2412" max="2412" width="6.125" style="386" hidden="1"/>
    <col min="2413" max="2413" width="3" style="386" hidden="1"/>
    <col min="2414" max="2653" width="8.625" style="386" hidden="1"/>
    <col min="2654" max="2659" width="14.875" style="386" hidden="1"/>
    <col min="2660" max="2661" width="15.875" style="386" hidden="1"/>
    <col min="2662" max="2667" width="16.125" style="386" hidden="1"/>
    <col min="2668" max="2668" width="6.125" style="386" hidden="1"/>
    <col min="2669" max="2669" width="3" style="386" hidden="1"/>
    <col min="2670" max="2909" width="8.625" style="386" hidden="1"/>
    <col min="2910" max="2915" width="14.875" style="386" hidden="1"/>
    <col min="2916" max="2917" width="15.875" style="386" hidden="1"/>
    <col min="2918" max="2923" width="16.125" style="386" hidden="1"/>
    <col min="2924" max="2924" width="6.125" style="386" hidden="1"/>
    <col min="2925" max="2925" width="3" style="386" hidden="1"/>
    <col min="2926" max="3165" width="8.625" style="386" hidden="1"/>
    <col min="3166" max="3171" width="14.875" style="386" hidden="1"/>
    <col min="3172" max="3173" width="15.875" style="386" hidden="1"/>
    <col min="3174" max="3179" width="16.125" style="386" hidden="1"/>
    <col min="3180" max="3180" width="6.125" style="386" hidden="1"/>
    <col min="3181" max="3181" width="3" style="386" hidden="1"/>
    <col min="3182" max="3421" width="8.625" style="386" hidden="1"/>
    <col min="3422" max="3427" width="14.875" style="386" hidden="1"/>
    <col min="3428" max="3429" width="15.875" style="386" hidden="1"/>
    <col min="3430" max="3435" width="16.125" style="386" hidden="1"/>
    <col min="3436" max="3436" width="6.125" style="386" hidden="1"/>
    <col min="3437" max="3437" width="3" style="386" hidden="1"/>
    <col min="3438" max="3677" width="8.625" style="386" hidden="1"/>
    <col min="3678" max="3683" width="14.875" style="386" hidden="1"/>
    <col min="3684" max="3685" width="15.875" style="386" hidden="1"/>
    <col min="3686" max="3691" width="16.125" style="386" hidden="1"/>
    <col min="3692" max="3692" width="6.125" style="386" hidden="1"/>
    <col min="3693" max="3693" width="3" style="386" hidden="1"/>
    <col min="3694" max="3933" width="8.625" style="386" hidden="1"/>
    <col min="3934" max="3939" width="14.875" style="386" hidden="1"/>
    <col min="3940" max="3941" width="15.875" style="386" hidden="1"/>
    <col min="3942" max="3947" width="16.125" style="386" hidden="1"/>
    <col min="3948" max="3948" width="6.125" style="386" hidden="1"/>
    <col min="3949" max="3949" width="3" style="386" hidden="1"/>
    <col min="3950" max="4189" width="8.625" style="386" hidden="1"/>
    <col min="4190" max="4195" width="14.875" style="386" hidden="1"/>
    <col min="4196" max="4197" width="15.875" style="386" hidden="1"/>
    <col min="4198" max="4203" width="16.125" style="386" hidden="1"/>
    <col min="4204" max="4204" width="6.125" style="386" hidden="1"/>
    <col min="4205" max="4205" width="3" style="386" hidden="1"/>
    <col min="4206" max="4445" width="8.625" style="386" hidden="1"/>
    <col min="4446" max="4451" width="14.875" style="386" hidden="1"/>
    <col min="4452" max="4453" width="15.875" style="386" hidden="1"/>
    <col min="4454" max="4459" width="16.125" style="386" hidden="1"/>
    <col min="4460" max="4460" width="6.125" style="386" hidden="1"/>
    <col min="4461" max="4461" width="3" style="386" hidden="1"/>
    <col min="4462" max="4701" width="8.625" style="386" hidden="1"/>
    <col min="4702" max="4707" width="14.875" style="386" hidden="1"/>
    <col min="4708" max="4709" width="15.875" style="386" hidden="1"/>
    <col min="4710" max="4715" width="16.125" style="386" hidden="1"/>
    <col min="4716" max="4716" width="6.125" style="386" hidden="1"/>
    <col min="4717" max="4717" width="3" style="386" hidden="1"/>
    <col min="4718" max="4957" width="8.625" style="386" hidden="1"/>
    <col min="4958" max="4963" width="14.875" style="386" hidden="1"/>
    <col min="4964" max="4965" width="15.875" style="386" hidden="1"/>
    <col min="4966" max="4971" width="16.125" style="386" hidden="1"/>
    <col min="4972" max="4972" width="6.125" style="386" hidden="1"/>
    <col min="4973" max="4973" width="3" style="386" hidden="1"/>
    <col min="4974" max="5213" width="8.625" style="386" hidden="1"/>
    <col min="5214" max="5219" width="14.875" style="386" hidden="1"/>
    <col min="5220" max="5221" width="15.875" style="386" hidden="1"/>
    <col min="5222" max="5227" width="16.125" style="386" hidden="1"/>
    <col min="5228" max="5228" width="6.125" style="386" hidden="1"/>
    <col min="5229" max="5229" width="3" style="386" hidden="1"/>
    <col min="5230" max="5469" width="8.625" style="386" hidden="1"/>
    <col min="5470" max="5475" width="14.875" style="386" hidden="1"/>
    <col min="5476" max="5477" width="15.875" style="386" hidden="1"/>
    <col min="5478" max="5483" width="16.125" style="386" hidden="1"/>
    <col min="5484" max="5484" width="6.125" style="386" hidden="1"/>
    <col min="5485" max="5485" width="3" style="386" hidden="1"/>
    <col min="5486" max="5725" width="8.625" style="386" hidden="1"/>
    <col min="5726" max="5731" width="14.875" style="386" hidden="1"/>
    <col min="5732" max="5733" width="15.875" style="386" hidden="1"/>
    <col min="5734" max="5739" width="16.125" style="386" hidden="1"/>
    <col min="5740" max="5740" width="6.125" style="386" hidden="1"/>
    <col min="5741" max="5741" width="3" style="386" hidden="1"/>
    <col min="5742" max="5981" width="8.625" style="386" hidden="1"/>
    <col min="5982" max="5987" width="14.875" style="386" hidden="1"/>
    <col min="5988" max="5989" width="15.875" style="386" hidden="1"/>
    <col min="5990" max="5995" width="16.125" style="386" hidden="1"/>
    <col min="5996" max="5996" width="6.125" style="386" hidden="1"/>
    <col min="5997" max="5997" width="3" style="386" hidden="1"/>
    <col min="5998" max="6237" width="8.625" style="386" hidden="1"/>
    <col min="6238" max="6243" width="14.875" style="386" hidden="1"/>
    <col min="6244" max="6245" width="15.875" style="386" hidden="1"/>
    <col min="6246" max="6251" width="16.125" style="386" hidden="1"/>
    <col min="6252" max="6252" width="6.125" style="386" hidden="1"/>
    <col min="6253" max="6253" width="3" style="386" hidden="1"/>
    <col min="6254" max="6493" width="8.625" style="386" hidden="1"/>
    <col min="6494" max="6499" width="14.875" style="386" hidden="1"/>
    <col min="6500" max="6501" width="15.875" style="386" hidden="1"/>
    <col min="6502" max="6507" width="16.125" style="386" hidden="1"/>
    <col min="6508" max="6508" width="6.125" style="386" hidden="1"/>
    <col min="6509" max="6509" width="3" style="386" hidden="1"/>
    <col min="6510" max="6749" width="8.625" style="386" hidden="1"/>
    <col min="6750" max="6755" width="14.875" style="386" hidden="1"/>
    <col min="6756" max="6757" width="15.875" style="386" hidden="1"/>
    <col min="6758" max="6763" width="16.125" style="386" hidden="1"/>
    <col min="6764" max="6764" width="6.125" style="386" hidden="1"/>
    <col min="6765" max="6765" width="3" style="386" hidden="1"/>
    <col min="6766" max="7005" width="8.625" style="386" hidden="1"/>
    <col min="7006" max="7011" width="14.875" style="386" hidden="1"/>
    <col min="7012" max="7013" width="15.875" style="386" hidden="1"/>
    <col min="7014" max="7019" width="16.125" style="386" hidden="1"/>
    <col min="7020" max="7020" width="6.125" style="386" hidden="1"/>
    <col min="7021" max="7021" width="3" style="386" hidden="1"/>
    <col min="7022" max="7261" width="8.625" style="386" hidden="1"/>
    <col min="7262" max="7267" width="14.875" style="386" hidden="1"/>
    <col min="7268" max="7269" width="15.875" style="386" hidden="1"/>
    <col min="7270" max="7275" width="16.125" style="386" hidden="1"/>
    <col min="7276" max="7276" width="6.125" style="386" hidden="1"/>
    <col min="7277" max="7277" width="3" style="386" hidden="1"/>
    <col min="7278" max="7517" width="8.625" style="386" hidden="1"/>
    <col min="7518" max="7523" width="14.875" style="386" hidden="1"/>
    <col min="7524" max="7525" width="15.875" style="386" hidden="1"/>
    <col min="7526" max="7531" width="16.125" style="386" hidden="1"/>
    <col min="7532" max="7532" width="6.125" style="386" hidden="1"/>
    <col min="7533" max="7533" width="3" style="386" hidden="1"/>
    <col min="7534" max="7773" width="8.625" style="386" hidden="1"/>
    <col min="7774" max="7779" width="14.875" style="386" hidden="1"/>
    <col min="7780" max="7781" width="15.875" style="386" hidden="1"/>
    <col min="7782" max="7787" width="16.125" style="386" hidden="1"/>
    <col min="7788" max="7788" width="6.125" style="386" hidden="1"/>
    <col min="7789" max="7789" width="3" style="386" hidden="1"/>
    <col min="7790" max="8029" width="8.625" style="386" hidden="1"/>
    <col min="8030" max="8035" width="14.875" style="386" hidden="1"/>
    <col min="8036" max="8037" width="15.875" style="386" hidden="1"/>
    <col min="8038" max="8043" width="16.125" style="386" hidden="1"/>
    <col min="8044" max="8044" width="6.125" style="386" hidden="1"/>
    <col min="8045" max="8045" width="3" style="386" hidden="1"/>
    <col min="8046" max="8285" width="8.625" style="386" hidden="1"/>
    <col min="8286" max="8291" width="14.875" style="386" hidden="1"/>
    <col min="8292" max="8293" width="15.875" style="386" hidden="1"/>
    <col min="8294" max="8299" width="16.125" style="386" hidden="1"/>
    <col min="8300" max="8300" width="6.125" style="386" hidden="1"/>
    <col min="8301" max="8301" width="3" style="386" hidden="1"/>
    <col min="8302" max="8541" width="8.625" style="386" hidden="1"/>
    <col min="8542" max="8547" width="14.875" style="386" hidden="1"/>
    <col min="8548" max="8549" width="15.875" style="386" hidden="1"/>
    <col min="8550" max="8555" width="16.125" style="386" hidden="1"/>
    <col min="8556" max="8556" width="6.125" style="386" hidden="1"/>
    <col min="8557" max="8557" width="3" style="386" hidden="1"/>
    <col min="8558" max="8797" width="8.625" style="386" hidden="1"/>
    <col min="8798" max="8803" width="14.875" style="386" hidden="1"/>
    <col min="8804" max="8805" width="15.875" style="386" hidden="1"/>
    <col min="8806" max="8811" width="16.125" style="386" hidden="1"/>
    <col min="8812" max="8812" width="6.125" style="386" hidden="1"/>
    <col min="8813" max="8813" width="3" style="386" hidden="1"/>
    <col min="8814" max="9053" width="8.625" style="386" hidden="1"/>
    <col min="9054" max="9059" width="14.875" style="386" hidden="1"/>
    <col min="9060" max="9061" width="15.875" style="386" hidden="1"/>
    <col min="9062" max="9067" width="16.125" style="386" hidden="1"/>
    <col min="9068" max="9068" width="6.125" style="386" hidden="1"/>
    <col min="9069" max="9069" width="3" style="386" hidden="1"/>
    <col min="9070" max="9309" width="8.625" style="386" hidden="1"/>
    <col min="9310" max="9315" width="14.875" style="386" hidden="1"/>
    <col min="9316" max="9317" width="15.875" style="386" hidden="1"/>
    <col min="9318" max="9323" width="16.125" style="386" hidden="1"/>
    <col min="9324" max="9324" width="6.125" style="386" hidden="1"/>
    <col min="9325" max="9325" width="3" style="386" hidden="1"/>
    <col min="9326" max="9565" width="8.625" style="386" hidden="1"/>
    <col min="9566" max="9571" width="14.875" style="386" hidden="1"/>
    <col min="9572" max="9573" width="15.875" style="386" hidden="1"/>
    <col min="9574" max="9579" width="16.125" style="386" hidden="1"/>
    <col min="9580" max="9580" width="6.125" style="386" hidden="1"/>
    <col min="9581" max="9581" width="3" style="386" hidden="1"/>
    <col min="9582" max="9821" width="8.625" style="386" hidden="1"/>
    <col min="9822" max="9827" width="14.875" style="386" hidden="1"/>
    <col min="9828" max="9829" width="15.875" style="386" hidden="1"/>
    <col min="9830" max="9835" width="16.125" style="386" hidden="1"/>
    <col min="9836" max="9836" width="6.125" style="386" hidden="1"/>
    <col min="9837" max="9837" width="3" style="386" hidden="1"/>
    <col min="9838" max="10077" width="8.625" style="386" hidden="1"/>
    <col min="10078" max="10083" width="14.875" style="386" hidden="1"/>
    <col min="10084" max="10085" width="15.875" style="386" hidden="1"/>
    <col min="10086" max="10091" width="16.125" style="386" hidden="1"/>
    <col min="10092" max="10092" width="6.125" style="386" hidden="1"/>
    <col min="10093" max="10093" width="3" style="386" hidden="1"/>
    <col min="10094" max="10333" width="8.625" style="386" hidden="1"/>
    <col min="10334" max="10339" width="14.875" style="386" hidden="1"/>
    <col min="10340" max="10341" width="15.875" style="386" hidden="1"/>
    <col min="10342" max="10347" width="16.125" style="386" hidden="1"/>
    <col min="10348" max="10348" width="6.125" style="386" hidden="1"/>
    <col min="10349" max="10349" width="3" style="386" hidden="1"/>
    <col min="10350" max="10589" width="8.625" style="386" hidden="1"/>
    <col min="10590" max="10595" width="14.875" style="386" hidden="1"/>
    <col min="10596" max="10597" width="15.875" style="386" hidden="1"/>
    <col min="10598" max="10603" width="16.125" style="386" hidden="1"/>
    <col min="10604" max="10604" width="6.125" style="386" hidden="1"/>
    <col min="10605" max="10605" width="3" style="386" hidden="1"/>
    <col min="10606" max="10845" width="8.625" style="386" hidden="1"/>
    <col min="10846" max="10851" width="14.875" style="386" hidden="1"/>
    <col min="10852" max="10853" width="15.875" style="386" hidden="1"/>
    <col min="10854" max="10859" width="16.125" style="386" hidden="1"/>
    <col min="10860" max="10860" width="6.125" style="386" hidden="1"/>
    <col min="10861" max="10861" width="3" style="386" hidden="1"/>
    <col min="10862" max="11101" width="8.625" style="386" hidden="1"/>
    <col min="11102" max="11107" width="14.875" style="386" hidden="1"/>
    <col min="11108" max="11109" width="15.875" style="386" hidden="1"/>
    <col min="11110" max="11115" width="16.125" style="386" hidden="1"/>
    <col min="11116" max="11116" width="6.125" style="386" hidden="1"/>
    <col min="11117" max="11117" width="3" style="386" hidden="1"/>
    <col min="11118" max="11357" width="8.625" style="386" hidden="1"/>
    <col min="11358" max="11363" width="14.875" style="386" hidden="1"/>
    <col min="11364" max="11365" width="15.875" style="386" hidden="1"/>
    <col min="11366" max="11371" width="16.125" style="386" hidden="1"/>
    <col min="11372" max="11372" width="6.125" style="386" hidden="1"/>
    <col min="11373" max="11373" width="3" style="386" hidden="1"/>
    <col min="11374" max="11613" width="8.625" style="386" hidden="1"/>
    <col min="11614" max="11619" width="14.875" style="386" hidden="1"/>
    <col min="11620" max="11621" width="15.875" style="386" hidden="1"/>
    <col min="11622" max="11627" width="16.125" style="386" hidden="1"/>
    <col min="11628" max="11628" width="6.125" style="386" hidden="1"/>
    <col min="11629" max="11629" width="3" style="386" hidden="1"/>
    <col min="11630" max="11869" width="8.625" style="386" hidden="1"/>
    <col min="11870" max="11875" width="14.875" style="386" hidden="1"/>
    <col min="11876" max="11877" width="15.875" style="386" hidden="1"/>
    <col min="11878" max="11883" width="16.125" style="386" hidden="1"/>
    <col min="11884" max="11884" width="6.125" style="386" hidden="1"/>
    <col min="11885" max="11885" width="3" style="386" hidden="1"/>
    <col min="11886" max="12125" width="8.625" style="386" hidden="1"/>
    <col min="12126" max="12131" width="14.875" style="386" hidden="1"/>
    <col min="12132" max="12133" width="15.875" style="386" hidden="1"/>
    <col min="12134" max="12139" width="16.125" style="386" hidden="1"/>
    <col min="12140" max="12140" width="6.125" style="386" hidden="1"/>
    <col min="12141" max="12141" width="3" style="386" hidden="1"/>
    <col min="12142" max="12381" width="8.625" style="386" hidden="1"/>
    <col min="12382" max="12387" width="14.875" style="386" hidden="1"/>
    <col min="12388" max="12389" width="15.875" style="386" hidden="1"/>
    <col min="12390" max="12395" width="16.125" style="386" hidden="1"/>
    <col min="12396" max="12396" width="6.125" style="386" hidden="1"/>
    <col min="12397" max="12397" width="3" style="386" hidden="1"/>
    <col min="12398" max="12637" width="8.625" style="386" hidden="1"/>
    <col min="12638" max="12643" width="14.875" style="386" hidden="1"/>
    <col min="12644" max="12645" width="15.875" style="386" hidden="1"/>
    <col min="12646" max="12651" width="16.125" style="386" hidden="1"/>
    <col min="12652" max="12652" width="6.125" style="386" hidden="1"/>
    <col min="12653" max="12653" width="3" style="386" hidden="1"/>
    <col min="12654" max="12893" width="8.625" style="386" hidden="1"/>
    <col min="12894" max="12899" width="14.875" style="386" hidden="1"/>
    <col min="12900" max="12901" width="15.875" style="386" hidden="1"/>
    <col min="12902" max="12907" width="16.125" style="386" hidden="1"/>
    <col min="12908" max="12908" width="6.125" style="386" hidden="1"/>
    <col min="12909" max="12909" width="3" style="386" hidden="1"/>
    <col min="12910" max="13149" width="8.625" style="386" hidden="1"/>
    <col min="13150" max="13155" width="14.875" style="386" hidden="1"/>
    <col min="13156" max="13157" width="15.875" style="386" hidden="1"/>
    <col min="13158" max="13163" width="16.125" style="386" hidden="1"/>
    <col min="13164" max="13164" width="6.125" style="386" hidden="1"/>
    <col min="13165" max="13165" width="3" style="386" hidden="1"/>
    <col min="13166" max="13405" width="8.625" style="386" hidden="1"/>
    <col min="13406" max="13411" width="14.875" style="386" hidden="1"/>
    <col min="13412" max="13413" width="15.875" style="386" hidden="1"/>
    <col min="13414" max="13419" width="16.125" style="386" hidden="1"/>
    <col min="13420" max="13420" width="6.125" style="386" hidden="1"/>
    <col min="13421" max="13421" width="3" style="386" hidden="1"/>
    <col min="13422" max="13661" width="8.625" style="386" hidden="1"/>
    <col min="13662" max="13667" width="14.875" style="386" hidden="1"/>
    <col min="13668" max="13669" width="15.875" style="386" hidden="1"/>
    <col min="13670" max="13675" width="16.125" style="386" hidden="1"/>
    <col min="13676" max="13676" width="6.125" style="386" hidden="1"/>
    <col min="13677" max="13677" width="3" style="386" hidden="1"/>
    <col min="13678" max="13917" width="8.625" style="386" hidden="1"/>
    <col min="13918" max="13923" width="14.875" style="386" hidden="1"/>
    <col min="13924" max="13925" width="15.875" style="386" hidden="1"/>
    <col min="13926" max="13931" width="16.125" style="386" hidden="1"/>
    <col min="13932" max="13932" width="6.125" style="386" hidden="1"/>
    <col min="13933" max="13933" width="3" style="386" hidden="1"/>
    <col min="13934" max="14173" width="8.625" style="386" hidden="1"/>
    <col min="14174" max="14179" width="14.875" style="386" hidden="1"/>
    <col min="14180" max="14181" width="15.875" style="386" hidden="1"/>
    <col min="14182" max="14187" width="16.125" style="386" hidden="1"/>
    <col min="14188" max="14188" width="6.125" style="386" hidden="1"/>
    <col min="14189" max="14189" width="3" style="386" hidden="1"/>
    <col min="14190" max="14429" width="8.625" style="386" hidden="1"/>
    <col min="14430" max="14435" width="14.875" style="386" hidden="1"/>
    <col min="14436" max="14437" width="15.875" style="386" hidden="1"/>
    <col min="14438" max="14443" width="16.125" style="386" hidden="1"/>
    <col min="14444" max="14444" width="6.125" style="386" hidden="1"/>
    <col min="14445" max="14445" width="3" style="386" hidden="1"/>
    <col min="14446" max="14685" width="8.625" style="386" hidden="1"/>
    <col min="14686" max="14691" width="14.875" style="386" hidden="1"/>
    <col min="14692" max="14693" width="15.875" style="386" hidden="1"/>
    <col min="14694" max="14699" width="16.125" style="386" hidden="1"/>
    <col min="14700" max="14700" width="6.125" style="386" hidden="1"/>
    <col min="14701" max="14701" width="3" style="386" hidden="1"/>
    <col min="14702" max="14941" width="8.625" style="386" hidden="1"/>
    <col min="14942" max="14947" width="14.875" style="386" hidden="1"/>
    <col min="14948" max="14949" width="15.875" style="386" hidden="1"/>
    <col min="14950" max="14955" width="16.125" style="386" hidden="1"/>
    <col min="14956" max="14956" width="6.125" style="386" hidden="1"/>
    <col min="14957" max="14957" width="3" style="386" hidden="1"/>
    <col min="14958" max="15197" width="8.625" style="386" hidden="1"/>
    <col min="15198" max="15203" width="14.875" style="386" hidden="1"/>
    <col min="15204" max="15205" width="15.875" style="386" hidden="1"/>
    <col min="15206" max="15211" width="16.125" style="386" hidden="1"/>
    <col min="15212" max="15212" width="6.125" style="386" hidden="1"/>
    <col min="15213" max="15213" width="3" style="386" hidden="1"/>
    <col min="15214" max="15453" width="8.625" style="386" hidden="1"/>
    <col min="15454" max="15459" width="14.875" style="386" hidden="1"/>
    <col min="15460" max="15461" width="15.875" style="386" hidden="1"/>
    <col min="15462" max="15467" width="16.125" style="386" hidden="1"/>
    <col min="15468" max="15468" width="6.125" style="386" hidden="1"/>
    <col min="15469" max="15469" width="3" style="386" hidden="1"/>
    <col min="15470" max="15709" width="8.625" style="386" hidden="1"/>
    <col min="15710" max="15715" width="14.875" style="386" hidden="1"/>
    <col min="15716" max="15717" width="15.875" style="386" hidden="1"/>
    <col min="15718" max="15723" width="16.125" style="386" hidden="1"/>
    <col min="15724" max="15724" width="6.125" style="386" hidden="1"/>
    <col min="15725" max="15725" width="3" style="386" hidden="1"/>
    <col min="15726" max="15965" width="8.625" style="386" hidden="1"/>
    <col min="15966" max="15971" width="14.875" style="386" hidden="1"/>
    <col min="15972" max="15973" width="15.875" style="386" hidden="1"/>
    <col min="15974" max="15979" width="16.125" style="386" hidden="1"/>
    <col min="15980" max="15980" width="6.125" style="386" hidden="1"/>
    <col min="15981" max="15981" width="3" style="386" hidden="1"/>
    <col min="15982" max="16221" width="8.625" style="386" hidden="1"/>
    <col min="16222" max="16227" width="14.875" style="386" hidden="1"/>
    <col min="16228" max="16229" width="15.875" style="386" hidden="1"/>
    <col min="16230" max="16235" width="16.125" style="386" hidden="1"/>
    <col min="16236" max="16236" width="6.125" style="386" hidden="1"/>
    <col min="16237" max="16237" width="3" style="386" hidden="1"/>
    <col min="16238" max="16384" width="8.625" style="386" hidden="1"/>
  </cols>
  <sheetData>
    <row r="1" spans="1:143" ht="42.75" customHeight="1" x14ac:dyDescent="0.15">
      <c r="A1" s="423"/>
      <c r="B1" s="422"/>
      <c r="DD1" s="386"/>
      <c r="DE1" s="386"/>
    </row>
    <row r="2" spans="1:143" ht="25.5" customHeight="1" x14ac:dyDescent="0.15">
      <c r="A2" s="421"/>
      <c r="C2" s="421"/>
      <c r="O2" s="421"/>
      <c r="P2" s="421"/>
      <c r="Q2" s="421"/>
      <c r="R2" s="421"/>
      <c r="S2" s="421"/>
      <c r="T2" s="421"/>
      <c r="U2" s="421"/>
      <c r="V2" s="421"/>
      <c r="W2" s="421"/>
      <c r="X2" s="421"/>
      <c r="Y2" s="421"/>
      <c r="Z2" s="421"/>
      <c r="AA2" s="421"/>
      <c r="AB2" s="421"/>
      <c r="AC2" s="421"/>
      <c r="AD2" s="421"/>
      <c r="AE2" s="421"/>
      <c r="AF2" s="421"/>
      <c r="AG2" s="421"/>
      <c r="AH2" s="421"/>
      <c r="AI2" s="421"/>
      <c r="AU2" s="421"/>
      <c r="BG2" s="421"/>
      <c r="BS2" s="421"/>
      <c r="CE2" s="421"/>
      <c r="CQ2" s="421"/>
      <c r="DD2" s="386"/>
      <c r="DE2" s="386"/>
    </row>
    <row r="3" spans="1:143" ht="25.5" customHeight="1" x14ac:dyDescent="0.15">
      <c r="A3" s="421"/>
      <c r="C3" s="421"/>
      <c r="O3" s="421"/>
      <c r="P3" s="421"/>
      <c r="Q3" s="421"/>
      <c r="R3" s="421"/>
      <c r="S3" s="421"/>
      <c r="T3" s="421"/>
      <c r="U3" s="421"/>
      <c r="V3" s="421"/>
      <c r="W3" s="421"/>
      <c r="X3" s="421"/>
      <c r="Y3" s="421"/>
      <c r="Z3" s="421"/>
      <c r="AA3" s="421"/>
      <c r="AB3" s="421"/>
      <c r="AC3" s="421"/>
      <c r="AD3" s="421"/>
      <c r="AE3" s="421"/>
      <c r="AF3" s="421"/>
      <c r="AG3" s="421"/>
      <c r="AH3" s="421"/>
      <c r="AI3" s="421"/>
      <c r="AU3" s="421"/>
      <c r="BG3" s="421"/>
      <c r="BS3" s="421"/>
      <c r="CE3" s="421"/>
      <c r="CQ3" s="421"/>
      <c r="DD3" s="386"/>
      <c r="DE3" s="386"/>
    </row>
    <row r="4" spans="1:143" s="291" customFormat="1" ht="13.5" x14ac:dyDescent="0.15">
      <c r="A4" s="421"/>
      <c r="B4" s="421"/>
      <c r="C4" s="421"/>
      <c r="D4" s="421"/>
      <c r="E4" s="421"/>
      <c r="F4" s="421"/>
      <c r="G4" s="421"/>
      <c r="H4" s="421"/>
      <c r="I4" s="421"/>
      <c r="J4" s="421"/>
      <c r="K4" s="421"/>
      <c r="L4" s="421"/>
      <c r="M4" s="421"/>
      <c r="N4" s="421"/>
      <c r="O4" s="421"/>
      <c r="P4" s="421"/>
      <c r="Q4" s="421"/>
      <c r="R4" s="421"/>
      <c r="S4" s="421"/>
      <c r="T4" s="421"/>
      <c r="U4" s="421"/>
      <c r="V4" s="421"/>
      <c r="W4" s="421"/>
      <c r="X4" s="421"/>
      <c r="Y4" s="421"/>
      <c r="Z4" s="421"/>
      <c r="AA4" s="421"/>
      <c r="AB4" s="421"/>
      <c r="AC4" s="421"/>
      <c r="AD4" s="421"/>
      <c r="AE4" s="421"/>
      <c r="AF4" s="421"/>
      <c r="AG4" s="421"/>
      <c r="AH4" s="421"/>
      <c r="AI4" s="421"/>
      <c r="AJ4" s="421"/>
      <c r="AK4" s="421"/>
      <c r="AL4" s="421"/>
      <c r="AM4" s="421"/>
      <c r="AN4" s="421"/>
      <c r="AO4" s="421"/>
      <c r="AP4" s="421"/>
      <c r="AQ4" s="421"/>
      <c r="AR4" s="421"/>
      <c r="AS4" s="421"/>
      <c r="AT4" s="421"/>
      <c r="AU4" s="421"/>
      <c r="AV4" s="421"/>
      <c r="AW4" s="421"/>
      <c r="AX4" s="421"/>
      <c r="AY4" s="421"/>
      <c r="AZ4" s="421"/>
      <c r="BA4" s="421"/>
      <c r="BB4" s="421"/>
      <c r="BC4" s="421"/>
      <c r="BD4" s="421"/>
      <c r="BE4" s="421"/>
      <c r="BF4" s="421"/>
      <c r="BG4" s="421"/>
      <c r="BH4" s="421"/>
      <c r="BI4" s="421"/>
      <c r="BJ4" s="421"/>
      <c r="BK4" s="421"/>
      <c r="BL4" s="421"/>
      <c r="BM4" s="421"/>
      <c r="BN4" s="421"/>
      <c r="BO4" s="421"/>
      <c r="BP4" s="421"/>
      <c r="BQ4" s="421"/>
      <c r="BR4" s="421"/>
      <c r="BS4" s="421"/>
      <c r="BT4" s="421"/>
      <c r="BU4" s="421"/>
      <c r="BV4" s="421"/>
      <c r="BW4" s="421"/>
      <c r="BX4" s="421"/>
      <c r="BY4" s="421"/>
      <c r="BZ4" s="421"/>
      <c r="CA4" s="421"/>
      <c r="CB4" s="421"/>
      <c r="CC4" s="421"/>
      <c r="CD4" s="421"/>
      <c r="CE4" s="421"/>
      <c r="CF4" s="421"/>
      <c r="CG4" s="421"/>
      <c r="CH4" s="421"/>
      <c r="CI4" s="421"/>
      <c r="CJ4" s="421"/>
      <c r="CK4" s="421"/>
      <c r="CL4" s="421"/>
      <c r="CM4" s="421"/>
      <c r="CN4" s="421"/>
      <c r="CO4" s="421"/>
      <c r="CP4" s="421"/>
      <c r="CQ4" s="421"/>
      <c r="CR4" s="421"/>
      <c r="CS4" s="421"/>
      <c r="CT4" s="421"/>
      <c r="CU4" s="421"/>
      <c r="CV4" s="421"/>
      <c r="CW4" s="421"/>
      <c r="CX4" s="421"/>
      <c r="CY4" s="421"/>
      <c r="CZ4" s="421"/>
      <c r="DA4" s="421"/>
      <c r="DB4" s="421"/>
      <c r="DC4" s="421"/>
      <c r="DD4" s="421"/>
      <c r="DE4" s="421"/>
      <c r="DF4" s="292"/>
      <c r="DG4" s="292"/>
      <c r="DH4" s="292"/>
      <c r="DI4" s="292"/>
      <c r="DJ4" s="292"/>
      <c r="DK4" s="292"/>
      <c r="DL4" s="292"/>
      <c r="DM4" s="292"/>
      <c r="DN4" s="292"/>
      <c r="DO4" s="292"/>
      <c r="DP4" s="292"/>
      <c r="DQ4" s="292"/>
      <c r="DR4" s="292"/>
      <c r="DS4" s="292"/>
      <c r="DT4" s="292"/>
      <c r="DU4" s="292"/>
      <c r="DV4" s="292"/>
      <c r="DW4" s="292"/>
    </row>
    <row r="5" spans="1:143" s="291" customFormat="1" ht="13.5" x14ac:dyDescent="0.15">
      <c r="A5" s="421"/>
      <c r="B5" s="421"/>
      <c r="C5" s="421"/>
      <c r="D5" s="421"/>
      <c r="E5" s="421"/>
      <c r="F5" s="421"/>
      <c r="G5" s="421"/>
      <c r="H5" s="421"/>
      <c r="I5" s="421"/>
      <c r="J5" s="421"/>
      <c r="K5" s="421"/>
      <c r="L5" s="421"/>
      <c r="M5" s="421"/>
      <c r="N5" s="421"/>
      <c r="O5" s="421"/>
      <c r="P5" s="421"/>
      <c r="Q5" s="421"/>
      <c r="R5" s="421"/>
      <c r="S5" s="421"/>
      <c r="T5" s="421"/>
      <c r="U5" s="421"/>
      <c r="V5" s="421"/>
      <c r="W5" s="421"/>
      <c r="X5" s="421"/>
      <c r="Y5" s="421"/>
      <c r="Z5" s="421"/>
      <c r="AA5" s="421"/>
      <c r="AB5" s="421"/>
      <c r="AC5" s="421"/>
      <c r="AD5" s="421"/>
      <c r="AE5" s="421"/>
      <c r="AF5" s="421"/>
      <c r="AG5" s="421"/>
      <c r="AH5" s="421"/>
      <c r="AI5" s="421"/>
      <c r="AJ5" s="421"/>
      <c r="AK5" s="421"/>
      <c r="AL5" s="421"/>
      <c r="AM5" s="421"/>
      <c r="AN5" s="421"/>
      <c r="AO5" s="421"/>
      <c r="AP5" s="421"/>
      <c r="AQ5" s="421"/>
      <c r="AR5" s="421"/>
      <c r="AS5" s="421"/>
      <c r="AT5" s="421"/>
      <c r="AU5" s="421"/>
      <c r="AV5" s="421"/>
      <c r="AW5" s="421"/>
      <c r="AX5" s="421"/>
      <c r="AY5" s="421"/>
      <c r="AZ5" s="421"/>
      <c r="BA5" s="421"/>
      <c r="BB5" s="421"/>
      <c r="BC5" s="421"/>
      <c r="BD5" s="421"/>
      <c r="BE5" s="421"/>
      <c r="BF5" s="421"/>
      <c r="BG5" s="421"/>
      <c r="BH5" s="421"/>
      <c r="BI5" s="421"/>
      <c r="BJ5" s="421"/>
      <c r="BK5" s="421"/>
      <c r="BL5" s="421"/>
      <c r="BM5" s="421"/>
      <c r="BN5" s="421"/>
      <c r="BO5" s="421"/>
      <c r="BP5" s="421"/>
      <c r="BQ5" s="421"/>
      <c r="BR5" s="421"/>
      <c r="BS5" s="421"/>
      <c r="BT5" s="421"/>
      <c r="BU5" s="421"/>
      <c r="BV5" s="421"/>
      <c r="BW5" s="421"/>
      <c r="BX5" s="421"/>
      <c r="BY5" s="421"/>
      <c r="BZ5" s="421"/>
      <c r="CA5" s="421"/>
      <c r="CB5" s="421"/>
      <c r="CC5" s="421"/>
      <c r="CD5" s="421"/>
      <c r="CE5" s="421"/>
      <c r="CF5" s="421"/>
      <c r="CG5" s="421"/>
      <c r="CH5" s="421"/>
      <c r="CI5" s="421"/>
      <c r="CJ5" s="421"/>
      <c r="CK5" s="421"/>
      <c r="CL5" s="421"/>
      <c r="CM5" s="421"/>
      <c r="CN5" s="421"/>
      <c r="CO5" s="421"/>
      <c r="CP5" s="421"/>
      <c r="CQ5" s="421"/>
      <c r="CR5" s="421"/>
      <c r="CS5" s="421"/>
      <c r="CT5" s="421"/>
      <c r="CU5" s="421"/>
      <c r="CV5" s="421"/>
      <c r="CW5" s="421"/>
      <c r="CX5" s="421"/>
      <c r="CY5" s="421"/>
      <c r="CZ5" s="421"/>
      <c r="DA5" s="421"/>
      <c r="DB5" s="421"/>
      <c r="DC5" s="421"/>
      <c r="DD5" s="421"/>
      <c r="DE5" s="421"/>
      <c r="DF5" s="292"/>
      <c r="DG5" s="292"/>
      <c r="DH5" s="292"/>
      <c r="DI5" s="292"/>
      <c r="DJ5" s="292"/>
      <c r="DK5" s="292"/>
      <c r="DL5" s="292"/>
      <c r="DM5" s="292"/>
      <c r="DN5" s="292"/>
      <c r="DO5" s="292"/>
      <c r="DP5" s="292"/>
      <c r="DQ5" s="292"/>
      <c r="DR5" s="292"/>
      <c r="DS5" s="292"/>
      <c r="DT5" s="292"/>
      <c r="DU5" s="292"/>
      <c r="DV5" s="292"/>
      <c r="DW5" s="292"/>
    </row>
    <row r="6" spans="1:143" s="291" customFormat="1" ht="13.5" x14ac:dyDescent="0.15">
      <c r="A6" s="421"/>
      <c r="B6" s="421"/>
      <c r="C6" s="421"/>
      <c r="D6" s="421"/>
      <c r="E6" s="421"/>
      <c r="F6" s="421"/>
      <c r="G6" s="421"/>
      <c r="H6" s="421"/>
      <c r="I6" s="421"/>
      <c r="J6" s="421"/>
      <c r="K6" s="421"/>
      <c r="L6" s="421"/>
      <c r="M6" s="421"/>
      <c r="N6" s="421"/>
      <c r="O6" s="421"/>
      <c r="P6" s="421"/>
      <c r="Q6" s="421"/>
      <c r="R6" s="421"/>
      <c r="S6" s="421"/>
      <c r="T6" s="421"/>
      <c r="U6" s="421"/>
      <c r="V6" s="421"/>
      <c r="W6" s="421"/>
      <c r="X6" s="421"/>
      <c r="Y6" s="421"/>
      <c r="Z6" s="421"/>
      <c r="AA6" s="421"/>
      <c r="AB6" s="421"/>
      <c r="AC6" s="421"/>
      <c r="AD6" s="421"/>
      <c r="AE6" s="421"/>
      <c r="AF6" s="421"/>
      <c r="AG6" s="421"/>
      <c r="AH6" s="421"/>
      <c r="AI6" s="421"/>
      <c r="AJ6" s="421"/>
      <c r="AK6" s="421"/>
      <c r="AL6" s="421"/>
      <c r="AM6" s="421"/>
      <c r="AN6" s="421"/>
      <c r="AO6" s="421"/>
      <c r="AP6" s="421"/>
      <c r="AQ6" s="421"/>
      <c r="AR6" s="421"/>
      <c r="AS6" s="421"/>
      <c r="AT6" s="421"/>
      <c r="AU6" s="421"/>
      <c r="AV6" s="421"/>
      <c r="AW6" s="421"/>
      <c r="AX6" s="421"/>
      <c r="AY6" s="421"/>
      <c r="AZ6" s="421"/>
      <c r="BA6" s="421"/>
      <c r="BB6" s="421"/>
      <c r="BC6" s="421"/>
      <c r="BD6" s="421"/>
      <c r="BE6" s="421"/>
      <c r="BF6" s="421"/>
      <c r="BG6" s="421"/>
      <c r="BH6" s="421"/>
      <c r="BI6" s="421"/>
      <c r="BJ6" s="421"/>
      <c r="BK6" s="421"/>
      <c r="BL6" s="421"/>
      <c r="BM6" s="421"/>
      <c r="BN6" s="421"/>
      <c r="BO6" s="421"/>
      <c r="BP6" s="421"/>
      <c r="BQ6" s="421"/>
      <c r="BR6" s="421"/>
      <c r="BS6" s="421"/>
      <c r="BT6" s="421"/>
      <c r="BU6" s="421"/>
      <c r="BV6" s="421"/>
      <c r="BW6" s="421"/>
      <c r="BX6" s="421"/>
      <c r="BY6" s="421"/>
      <c r="BZ6" s="421"/>
      <c r="CA6" s="421"/>
      <c r="CB6" s="421"/>
      <c r="CC6" s="421"/>
      <c r="CD6" s="421"/>
      <c r="CE6" s="421"/>
      <c r="CF6" s="421"/>
      <c r="CG6" s="421"/>
      <c r="CH6" s="421"/>
      <c r="CI6" s="421"/>
      <c r="CJ6" s="421"/>
      <c r="CK6" s="421"/>
      <c r="CL6" s="421"/>
      <c r="CM6" s="421"/>
      <c r="CN6" s="421"/>
      <c r="CO6" s="421"/>
      <c r="CP6" s="421"/>
      <c r="CQ6" s="421"/>
      <c r="CR6" s="421"/>
      <c r="CS6" s="421"/>
      <c r="CT6" s="421"/>
      <c r="CU6" s="421"/>
      <c r="CV6" s="421"/>
      <c r="CW6" s="421"/>
      <c r="CX6" s="421"/>
      <c r="CY6" s="421"/>
      <c r="CZ6" s="421"/>
      <c r="DA6" s="421"/>
      <c r="DB6" s="421"/>
      <c r="DC6" s="421"/>
      <c r="DD6" s="421"/>
      <c r="DE6" s="421"/>
      <c r="DF6" s="292"/>
      <c r="DG6" s="292"/>
      <c r="DH6" s="292"/>
      <c r="DI6" s="292"/>
      <c r="DJ6" s="292"/>
      <c r="DK6" s="292"/>
      <c r="DL6" s="292"/>
      <c r="DM6" s="292"/>
      <c r="DN6" s="292"/>
      <c r="DO6" s="292"/>
      <c r="DP6" s="292"/>
      <c r="DQ6" s="292"/>
      <c r="DR6" s="292"/>
      <c r="DS6" s="292"/>
      <c r="DT6" s="292"/>
      <c r="DU6" s="292"/>
      <c r="DV6" s="292"/>
      <c r="DW6" s="292"/>
    </row>
    <row r="7" spans="1:143" s="291" customFormat="1" ht="13.5" x14ac:dyDescent="0.15">
      <c r="A7" s="421"/>
      <c r="B7" s="421"/>
      <c r="C7" s="421"/>
      <c r="D7" s="421"/>
      <c r="E7" s="421"/>
      <c r="F7" s="421"/>
      <c r="G7" s="421"/>
      <c r="H7" s="421"/>
      <c r="I7" s="421"/>
      <c r="J7" s="421"/>
      <c r="K7" s="421"/>
      <c r="L7" s="421"/>
      <c r="M7" s="421"/>
      <c r="N7" s="421"/>
      <c r="O7" s="421"/>
      <c r="P7" s="421"/>
      <c r="Q7" s="421"/>
      <c r="R7" s="421"/>
      <c r="S7" s="421"/>
      <c r="T7" s="421"/>
      <c r="U7" s="421"/>
      <c r="V7" s="421"/>
      <c r="W7" s="421"/>
      <c r="X7" s="421"/>
      <c r="Y7" s="421"/>
      <c r="Z7" s="421"/>
      <c r="AA7" s="421"/>
      <c r="AB7" s="421"/>
      <c r="AC7" s="421"/>
      <c r="AD7" s="421"/>
      <c r="AE7" s="421"/>
      <c r="AF7" s="421"/>
      <c r="AG7" s="421"/>
      <c r="AH7" s="421"/>
      <c r="AI7" s="421"/>
      <c r="AJ7" s="421"/>
      <c r="AK7" s="421"/>
      <c r="AL7" s="421"/>
      <c r="AM7" s="421"/>
      <c r="AN7" s="421"/>
      <c r="AO7" s="421"/>
      <c r="AP7" s="421"/>
      <c r="AQ7" s="421"/>
      <c r="AR7" s="421"/>
      <c r="AS7" s="421"/>
      <c r="AT7" s="421"/>
      <c r="AU7" s="421"/>
      <c r="AV7" s="421"/>
      <c r="AW7" s="421"/>
      <c r="AX7" s="421"/>
      <c r="AY7" s="421"/>
      <c r="AZ7" s="421"/>
      <c r="BA7" s="421"/>
      <c r="BB7" s="421"/>
      <c r="BC7" s="421"/>
      <c r="BD7" s="421"/>
      <c r="BE7" s="421"/>
      <c r="BF7" s="421"/>
      <c r="BG7" s="421"/>
      <c r="BH7" s="421"/>
      <c r="BI7" s="421"/>
      <c r="BJ7" s="421"/>
      <c r="BK7" s="421"/>
      <c r="BL7" s="421"/>
      <c r="BM7" s="421"/>
      <c r="BN7" s="421"/>
      <c r="BO7" s="421"/>
      <c r="BP7" s="421"/>
      <c r="BQ7" s="421"/>
      <c r="BR7" s="421"/>
      <c r="BS7" s="421"/>
      <c r="BT7" s="421"/>
      <c r="BU7" s="421"/>
      <c r="BV7" s="421"/>
      <c r="BW7" s="421"/>
      <c r="BX7" s="421"/>
      <c r="BY7" s="421"/>
      <c r="BZ7" s="421"/>
      <c r="CA7" s="421"/>
      <c r="CB7" s="421"/>
      <c r="CC7" s="421"/>
      <c r="CD7" s="421"/>
      <c r="CE7" s="421"/>
      <c r="CF7" s="421"/>
      <c r="CG7" s="421"/>
      <c r="CH7" s="421"/>
      <c r="CI7" s="421"/>
      <c r="CJ7" s="421"/>
      <c r="CK7" s="421"/>
      <c r="CL7" s="421"/>
      <c r="CM7" s="421"/>
      <c r="CN7" s="421"/>
      <c r="CO7" s="421"/>
      <c r="CP7" s="421"/>
      <c r="CQ7" s="421"/>
      <c r="CR7" s="421"/>
      <c r="CS7" s="421"/>
      <c r="CT7" s="421"/>
      <c r="CU7" s="421"/>
      <c r="CV7" s="421"/>
      <c r="CW7" s="421"/>
      <c r="CX7" s="421"/>
      <c r="CY7" s="421"/>
      <c r="CZ7" s="421"/>
      <c r="DA7" s="421"/>
      <c r="DB7" s="421"/>
      <c r="DC7" s="421"/>
      <c r="DD7" s="421"/>
      <c r="DE7" s="421"/>
      <c r="DF7" s="292"/>
      <c r="DG7" s="292"/>
      <c r="DH7" s="292"/>
      <c r="DI7" s="292"/>
      <c r="DJ7" s="292"/>
      <c r="DK7" s="292"/>
      <c r="DL7" s="292"/>
      <c r="DM7" s="292"/>
      <c r="DN7" s="292"/>
      <c r="DO7" s="292"/>
      <c r="DP7" s="292"/>
      <c r="DQ7" s="292"/>
      <c r="DR7" s="292"/>
      <c r="DS7" s="292"/>
      <c r="DT7" s="292"/>
      <c r="DU7" s="292"/>
      <c r="DV7" s="292"/>
      <c r="DW7" s="292"/>
    </row>
    <row r="8" spans="1:143" s="291" customFormat="1" ht="13.5" x14ac:dyDescent="0.15">
      <c r="A8" s="421"/>
      <c r="B8" s="421"/>
      <c r="C8" s="421"/>
      <c r="D8" s="421"/>
      <c r="E8" s="421"/>
      <c r="F8" s="421"/>
      <c r="G8" s="421"/>
      <c r="H8" s="421"/>
      <c r="I8" s="421"/>
      <c r="J8" s="421"/>
      <c r="K8" s="421"/>
      <c r="L8" s="421"/>
      <c r="M8" s="421"/>
      <c r="N8" s="421"/>
      <c r="O8" s="421"/>
      <c r="P8" s="421"/>
      <c r="Q8" s="421"/>
      <c r="R8" s="421"/>
      <c r="S8" s="421"/>
      <c r="T8" s="421"/>
      <c r="U8" s="421"/>
      <c r="V8" s="421"/>
      <c r="W8" s="421"/>
      <c r="X8" s="421"/>
      <c r="Y8" s="421"/>
      <c r="Z8" s="421"/>
      <c r="AA8" s="421"/>
      <c r="AB8" s="421"/>
      <c r="AC8" s="421"/>
      <c r="AD8" s="421"/>
      <c r="AE8" s="421"/>
      <c r="AF8" s="421"/>
      <c r="AG8" s="421"/>
      <c r="AH8" s="421"/>
      <c r="AI8" s="421"/>
      <c r="AJ8" s="421"/>
      <c r="AK8" s="421"/>
      <c r="AL8" s="421"/>
      <c r="AM8" s="421"/>
      <c r="AN8" s="421"/>
      <c r="AO8" s="421"/>
      <c r="AP8" s="421"/>
      <c r="AQ8" s="421"/>
      <c r="AR8" s="421"/>
      <c r="AS8" s="421"/>
      <c r="AT8" s="421"/>
      <c r="AU8" s="421"/>
      <c r="AV8" s="421"/>
      <c r="AW8" s="421"/>
      <c r="AX8" s="421"/>
      <c r="AY8" s="421"/>
      <c r="AZ8" s="421"/>
      <c r="BA8" s="421"/>
      <c r="BB8" s="421"/>
      <c r="BC8" s="421"/>
      <c r="BD8" s="421"/>
      <c r="BE8" s="421"/>
      <c r="BF8" s="421"/>
      <c r="BG8" s="421"/>
      <c r="BH8" s="421"/>
      <c r="BI8" s="421"/>
      <c r="BJ8" s="421"/>
      <c r="BK8" s="421"/>
      <c r="BL8" s="421"/>
      <c r="BM8" s="421"/>
      <c r="BN8" s="421"/>
      <c r="BO8" s="421"/>
      <c r="BP8" s="421"/>
      <c r="BQ8" s="421"/>
      <c r="BR8" s="421"/>
      <c r="BS8" s="421"/>
      <c r="BT8" s="421"/>
      <c r="BU8" s="421"/>
      <c r="BV8" s="421"/>
      <c r="BW8" s="421"/>
      <c r="BX8" s="421"/>
      <c r="BY8" s="421"/>
      <c r="BZ8" s="421"/>
      <c r="CA8" s="421"/>
      <c r="CB8" s="421"/>
      <c r="CC8" s="421"/>
      <c r="CD8" s="421"/>
      <c r="CE8" s="421"/>
      <c r="CF8" s="421"/>
      <c r="CG8" s="421"/>
      <c r="CH8" s="421"/>
      <c r="CI8" s="421"/>
      <c r="CJ8" s="421"/>
      <c r="CK8" s="421"/>
      <c r="CL8" s="421"/>
      <c r="CM8" s="421"/>
      <c r="CN8" s="421"/>
      <c r="CO8" s="421"/>
      <c r="CP8" s="421"/>
      <c r="CQ8" s="421"/>
      <c r="CR8" s="421"/>
      <c r="CS8" s="421"/>
      <c r="CT8" s="421"/>
      <c r="CU8" s="421"/>
      <c r="CV8" s="421"/>
      <c r="CW8" s="421"/>
      <c r="CX8" s="421"/>
      <c r="CY8" s="421"/>
      <c r="CZ8" s="421"/>
      <c r="DA8" s="421"/>
      <c r="DB8" s="421"/>
      <c r="DC8" s="421"/>
      <c r="DD8" s="421"/>
      <c r="DE8" s="421"/>
      <c r="DF8" s="292"/>
      <c r="DG8" s="292"/>
      <c r="DH8" s="292"/>
      <c r="DI8" s="292"/>
      <c r="DJ8" s="292"/>
      <c r="DK8" s="292"/>
      <c r="DL8" s="292"/>
      <c r="DM8" s="292"/>
      <c r="DN8" s="292"/>
      <c r="DO8" s="292"/>
      <c r="DP8" s="292"/>
      <c r="DQ8" s="292"/>
      <c r="DR8" s="292"/>
      <c r="DS8" s="292"/>
      <c r="DT8" s="292"/>
      <c r="DU8" s="292"/>
      <c r="DV8" s="292"/>
      <c r="DW8" s="292"/>
    </row>
    <row r="9" spans="1:143" s="291" customFormat="1" ht="13.5" x14ac:dyDescent="0.15">
      <c r="A9" s="421"/>
      <c r="B9" s="421"/>
      <c r="C9" s="421"/>
      <c r="D9" s="421"/>
      <c r="E9" s="421"/>
      <c r="F9" s="421"/>
      <c r="G9" s="421"/>
      <c r="H9" s="421"/>
      <c r="I9" s="421"/>
      <c r="J9" s="421"/>
      <c r="K9" s="421"/>
      <c r="L9" s="421"/>
      <c r="M9" s="421"/>
      <c r="N9" s="421"/>
      <c r="O9" s="421"/>
      <c r="P9" s="421"/>
      <c r="Q9" s="421"/>
      <c r="R9" s="421"/>
      <c r="S9" s="421"/>
      <c r="T9" s="421"/>
      <c r="U9" s="421"/>
      <c r="V9" s="421"/>
      <c r="W9" s="421"/>
      <c r="X9" s="421"/>
      <c r="Y9" s="421"/>
      <c r="Z9" s="421"/>
      <c r="AA9" s="421"/>
      <c r="AB9" s="421"/>
      <c r="AC9" s="421"/>
      <c r="AD9" s="421"/>
      <c r="AE9" s="421"/>
      <c r="AF9" s="421"/>
      <c r="AG9" s="421"/>
      <c r="AH9" s="421"/>
      <c r="AI9" s="421"/>
      <c r="AJ9" s="421"/>
      <c r="AK9" s="421"/>
      <c r="AL9" s="421"/>
      <c r="AM9" s="421"/>
      <c r="AN9" s="421"/>
      <c r="AO9" s="421"/>
      <c r="AP9" s="421"/>
      <c r="AQ9" s="421"/>
      <c r="AR9" s="421"/>
      <c r="AS9" s="421"/>
      <c r="AT9" s="421"/>
      <c r="AU9" s="421"/>
      <c r="AV9" s="421"/>
      <c r="AW9" s="421"/>
      <c r="AX9" s="421"/>
      <c r="AY9" s="421"/>
      <c r="AZ9" s="421"/>
      <c r="BA9" s="421"/>
      <c r="BB9" s="421"/>
      <c r="BC9" s="421"/>
      <c r="BD9" s="421"/>
      <c r="BE9" s="421"/>
      <c r="BF9" s="421"/>
      <c r="BG9" s="421"/>
      <c r="BH9" s="421"/>
      <c r="BI9" s="421"/>
      <c r="BJ9" s="421"/>
      <c r="BK9" s="421"/>
      <c r="BL9" s="421"/>
      <c r="BM9" s="421"/>
      <c r="BN9" s="421"/>
      <c r="BO9" s="421"/>
      <c r="BP9" s="421"/>
      <c r="BQ9" s="421"/>
      <c r="BR9" s="421"/>
      <c r="BS9" s="421"/>
      <c r="BT9" s="421"/>
      <c r="BU9" s="421"/>
      <c r="BV9" s="421"/>
      <c r="BW9" s="421"/>
      <c r="BX9" s="421"/>
      <c r="BY9" s="421"/>
      <c r="BZ9" s="421"/>
      <c r="CA9" s="421"/>
      <c r="CB9" s="421"/>
      <c r="CC9" s="421"/>
      <c r="CD9" s="421"/>
      <c r="CE9" s="421"/>
      <c r="CF9" s="421"/>
      <c r="CG9" s="421"/>
      <c r="CH9" s="421"/>
      <c r="CI9" s="421"/>
      <c r="CJ9" s="421"/>
      <c r="CK9" s="421"/>
      <c r="CL9" s="421"/>
      <c r="CM9" s="421"/>
      <c r="CN9" s="421"/>
      <c r="CO9" s="421"/>
      <c r="CP9" s="421"/>
      <c r="CQ9" s="421"/>
      <c r="CR9" s="421"/>
      <c r="CS9" s="421"/>
      <c r="CT9" s="421"/>
      <c r="CU9" s="421"/>
      <c r="CV9" s="421"/>
      <c r="CW9" s="421"/>
      <c r="CX9" s="421"/>
      <c r="CY9" s="421"/>
      <c r="CZ9" s="421"/>
      <c r="DA9" s="421"/>
      <c r="DB9" s="421"/>
      <c r="DC9" s="421"/>
      <c r="DD9" s="421"/>
      <c r="DE9" s="421"/>
      <c r="DF9" s="292"/>
      <c r="DG9" s="292"/>
      <c r="DH9" s="292"/>
      <c r="DI9" s="292"/>
      <c r="DJ9" s="292"/>
      <c r="DK9" s="292"/>
      <c r="DL9" s="292"/>
      <c r="DM9" s="292"/>
      <c r="DN9" s="292"/>
      <c r="DO9" s="292"/>
      <c r="DP9" s="292"/>
      <c r="DQ9" s="292"/>
      <c r="DR9" s="292"/>
      <c r="DS9" s="292"/>
      <c r="DT9" s="292"/>
      <c r="DU9" s="292"/>
      <c r="DV9" s="292"/>
      <c r="DW9" s="292"/>
    </row>
    <row r="10" spans="1:143" s="291" customFormat="1" ht="13.5" x14ac:dyDescent="0.15">
      <c r="A10" s="421"/>
      <c r="B10" s="421"/>
      <c r="C10" s="421"/>
      <c r="D10" s="421"/>
      <c r="E10" s="421"/>
      <c r="F10" s="421"/>
      <c r="G10" s="421"/>
      <c r="H10" s="421"/>
      <c r="I10" s="421"/>
      <c r="J10" s="421"/>
      <c r="K10" s="421"/>
      <c r="L10" s="421"/>
      <c r="M10" s="421"/>
      <c r="N10" s="421"/>
      <c r="O10" s="421"/>
      <c r="P10" s="421"/>
      <c r="Q10" s="421"/>
      <c r="R10" s="421"/>
      <c r="S10" s="421"/>
      <c r="T10" s="421"/>
      <c r="U10" s="421"/>
      <c r="V10" s="421"/>
      <c r="W10" s="421"/>
      <c r="X10" s="421"/>
      <c r="Y10" s="421"/>
      <c r="Z10" s="421"/>
      <c r="AA10" s="421"/>
      <c r="AB10" s="421"/>
      <c r="AC10" s="421"/>
      <c r="AD10" s="421"/>
      <c r="AE10" s="421"/>
      <c r="AF10" s="421"/>
      <c r="AG10" s="421"/>
      <c r="AH10" s="421"/>
      <c r="AI10" s="421"/>
      <c r="AJ10" s="421"/>
      <c r="AK10" s="421"/>
      <c r="AL10" s="421"/>
      <c r="AM10" s="421"/>
      <c r="AN10" s="421"/>
      <c r="AO10" s="421"/>
      <c r="AP10" s="421"/>
      <c r="AQ10" s="421"/>
      <c r="AR10" s="421"/>
      <c r="AS10" s="421"/>
      <c r="AT10" s="421"/>
      <c r="AU10" s="421"/>
      <c r="AV10" s="421"/>
      <c r="AW10" s="421"/>
      <c r="AX10" s="421"/>
      <c r="AY10" s="421"/>
      <c r="AZ10" s="421"/>
      <c r="BA10" s="421"/>
      <c r="BB10" s="421"/>
      <c r="BC10" s="421"/>
      <c r="BD10" s="421"/>
      <c r="BE10" s="421"/>
      <c r="BF10" s="421"/>
      <c r="BG10" s="421"/>
      <c r="BH10" s="421"/>
      <c r="BI10" s="421"/>
      <c r="BJ10" s="421"/>
      <c r="BK10" s="421"/>
      <c r="BL10" s="421"/>
      <c r="BM10" s="421"/>
      <c r="BN10" s="421"/>
      <c r="BO10" s="421"/>
      <c r="BP10" s="421"/>
      <c r="BQ10" s="421"/>
      <c r="BR10" s="421"/>
      <c r="BS10" s="421"/>
      <c r="BT10" s="421"/>
      <c r="BU10" s="421"/>
      <c r="BV10" s="421"/>
      <c r="BW10" s="421"/>
      <c r="BX10" s="421"/>
      <c r="BY10" s="421"/>
      <c r="BZ10" s="421"/>
      <c r="CA10" s="421"/>
      <c r="CB10" s="421"/>
      <c r="CC10" s="421"/>
      <c r="CD10" s="421"/>
      <c r="CE10" s="421"/>
      <c r="CF10" s="421"/>
      <c r="CG10" s="421"/>
      <c r="CH10" s="421"/>
      <c r="CI10" s="421"/>
      <c r="CJ10" s="421"/>
      <c r="CK10" s="421"/>
      <c r="CL10" s="421"/>
      <c r="CM10" s="421"/>
      <c r="CN10" s="421"/>
      <c r="CO10" s="421"/>
      <c r="CP10" s="421"/>
      <c r="CQ10" s="421"/>
      <c r="CR10" s="421"/>
      <c r="CS10" s="421"/>
      <c r="CT10" s="421"/>
      <c r="CU10" s="421"/>
      <c r="CV10" s="421"/>
      <c r="CW10" s="421"/>
      <c r="CX10" s="421"/>
      <c r="CY10" s="421"/>
      <c r="CZ10" s="421"/>
      <c r="DA10" s="421"/>
      <c r="DB10" s="421"/>
      <c r="DC10" s="421"/>
      <c r="DD10" s="421"/>
      <c r="DE10" s="421"/>
      <c r="DF10" s="292"/>
      <c r="DG10" s="292"/>
      <c r="DH10" s="292"/>
      <c r="DI10" s="292"/>
      <c r="DJ10" s="292"/>
      <c r="DK10" s="292"/>
      <c r="DL10" s="292"/>
      <c r="DM10" s="292"/>
      <c r="DN10" s="292"/>
      <c r="DO10" s="292"/>
      <c r="DP10" s="292"/>
      <c r="DQ10" s="292"/>
      <c r="DR10" s="292"/>
      <c r="DS10" s="292"/>
      <c r="DT10" s="292"/>
      <c r="DU10" s="292"/>
      <c r="DV10" s="292"/>
      <c r="DW10" s="292"/>
      <c r="EM10" s="291" t="s">
        <v>607</v>
      </c>
    </row>
    <row r="11" spans="1:143" s="291" customFormat="1" ht="13.5" x14ac:dyDescent="0.15">
      <c r="A11" s="421"/>
      <c r="B11" s="421"/>
      <c r="C11" s="421"/>
      <c r="D11" s="421"/>
      <c r="E11" s="421"/>
      <c r="F11" s="421"/>
      <c r="G11" s="421"/>
      <c r="H11" s="421"/>
      <c r="I11" s="421"/>
      <c r="J11" s="421"/>
      <c r="K11" s="421"/>
      <c r="L11" s="421"/>
      <c r="M11" s="421"/>
      <c r="N11" s="421"/>
      <c r="O11" s="421"/>
      <c r="P11" s="421"/>
      <c r="Q11" s="421"/>
      <c r="R11" s="421"/>
      <c r="S11" s="421"/>
      <c r="T11" s="421"/>
      <c r="U11" s="421"/>
      <c r="V11" s="421"/>
      <c r="W11" s="421"/>
      <c r="X11" s="421"/>
      <c r="Y11" s="421"/>
      <c r="Z11" s="421"/>
      <c r="AA11" s="421"/>
      <c r="AB11" s="421"/>
      <c r="AC11" s="421"/>
      <c r="AD11" s="421"/>
      <c r="AE11" s="421"/>
      <c r="AF11" s="421"/>
      <c r="AG11" s="421"/>
      <c r="AH11" s="421"/>
      <c r="AI11" s="421"/>
      <c r="AJ11" s="421"/>
      <c r="AK11" s="421"/>
      <c r="AL11" s="421"/>
      <c r="AM11" s="421"/>
      <c r="AN11" s="421"/>
      <c r="AO11" s="421"/>
      <c r="AP11" s="421"/>
      <c r="AQ11" s="421"/>
      <c r="AR11" s="421"/>
      <c r="AS11" s="421"/>
      <c r="AT11" s="421"/>
      <c r="AU11" s="421"/>
      <c r="AV11" s="421"/>
      <c r="AW11" s="421"/>
      <c r="AX11" s="421"/>
      <c r="AY11" s="421"/>
      <c r="AZ11" s="421"/>
      <c r="BA11" s="421"/>
      <c r="BB11" s="421"/>
      <c r="BC11" s="421"/>
      <c r="BD11" s="421"/>
      <c r="BE11" s="421"/>
      <c r="BF11" s="421"/>
      <c r="BG11" s="421"/>
      <c r="BH11" s="421"/>
      <c r="BI11" s="421"/>
      <c r="BJ11" s="421"/>
      <c r="BK11" s="421"/>
      <c r="BL11" s="421"/>
      <c r="BM11" s="421"/>
      <c r="BN11" s="421"/>
      <c r="BO11" s="421"/>
      <c r="BP11" s="421"/>
      <c r="BQ11" s="421"/>
      <c r="BR11" s="421"/>
      <c r="BS11" s="421"/>
      <c r="BT11" s="421"/>
      <c r="BU11" s="421"/>
      <c r="BV11" s="421"/>
      <c r="BW11" s="421"/>
      <c r="BX11" s="421"/>
      <c r="BY11" s="421"/>
      <c r="BZ11" s="421"/>
      <c r="CA11" s="421"/>
      <c r="CB11" s="421"/>
      <c r="CC11" s="421"/>
      <c r="CD11" s="421"/>
      <c r="CE11" s="421"/>
      <c r="CF11" s="421"/>
      <c r="CG11" s="421"/>
      <c r="CH11" s="421"/>
      <c r="CI11" s="421"/>
      <c r="CJ11" s="421"/>
      <c r="CK11" s="421"/>
      <c r="CL11" s="421"/>
      <c r="CM11" s="421"/>
      <c r="CN11" s="421"/>
      <c r="CO11" s="421"/>
      <c r="CP11" s="421"/>
      <c r="CQ11" s="421"/>
      <c r="CR11" s="421"/>
      <c r="CS11" s="421"/>
      <c r="CT11" s="421"/>
      <c r="CU11" s="421"/>
      <c r="CV11" s="421"/>
      <c r="CW11" s="421"/>
      <c r="CX11" s="421"/>
      <c r="CY11" s="421"/>
      <c r="CZ11" s="421"/>
      <c r="DA11" s="421"/>
      <c r="DB11" s="421"/>
      <c r="DC11" s="421"/>
      <c r="DD11" s="421"/>
      <c r="DE11" s="421"/>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5" x14ac:dyDescent="0.15">
      <c r="A12" s="421"/>
      <c r="B12" s="421"/>
      <c r="C12" s="421"/>
      <c r="D12" s="421"/>
      <c r="E12" s="421"/>
      <c r="F12" s="421"/>
      <c r="G12" s="421"/>
      <c r="H12" s="421"/>
      <c r="I12" s="421"/>
      <c r="J12" s="421"/>
      <c r="K12" s="421"/>
      <c r="L12" s="421"/>
      <c r="M12" s="421"/>
      <c r="N12" s="421"/>
      <c r="O12" s="421"/>
      <c r="P12" s="421"/>
      <c r="Q12" s="421"/>
      <c r="R12" s="421"/>
      <c r="S12" s="421"/>
      <c r="T12" s="421"/>
      <c r="U12" s="421"/>
      <c r="V12" s="421"/>
      <c r="W12" s="421"/>
      <c r="X12" s="421"/>
      <c r="Y12" s="421"/>
      <c r="Z12" s="421"/>
      <c r="AA12" s="421"/>
      <c r="AB12" s="421"/>
      <c r="AC12" s="421"/>
      <c r="AD12" s="421"/>
      <c r="AE12" s="421"/>
      <c r="AF12" s="421"/>
      <c r="AG12" s="421"/>
      <c r="AH12" s="421"/>
      <c r="AI12" s="421"/>
      <c r="AJ12" s="421"/>
      <c r="AK12" s="421"/>
      <c r="AL12" s="421"/>
      <c r="AM12" s="421"/>
      <c r="AN12" s="421"/>
      <c r="AO12" s="421"/>
      <c r="AP12" s="421"/>
      <c r="AQ12" s="421"/>
      <c r="AR12" s="421"/>
      <c r="AS12" s="421"/>
      <c r="AT12" s="421"/>
      <c r="AU12" s="421"/>
      <c r="AV12" s="421"/>
      <c r="AW12" s="421"/>
      <c r="AX12" s="421"/>
      <c r="AY12" s="421"/>
      <c r="AZ12" s="421"/>
      <c r="BA12" s="421"/>
      <c r="BB12" s="421"/>
      <c r="BC12" s="421"/>
      <c r="BD12" s="421"/>
      <c r="BE12" s="421"/>
      <c r="BF12" s="421"/>
      <c r="BG12" s="421"/>
      <c r="BH12" s="421"/>
      <c r="BI12" s="421"/>
      <c r="BJ12" s="421"/>
      <c r="BK12" s="421"/>
      <c r="BL12" s="421"/>
      <c r="BM12" s="421"/>
      <c r="BN12" s="421"/>
      <c r="BO12" s="421"/>
      <c r="BP12" s="421"/>
      <c r="BQ12" s="421"/>
      <c r="BR12" s="421"/>
      <c r="BS12" s="421"/>
      <c r="BT12" s="421"/>
      <c r="BU12" s="421"/>
      <c r="BV12" s="421"/>
      <c r="BW12" s="421"/>
      <c r="BX12" s="421"/>
      <c r="BY12" s="421"/>
      <c r="BZ12" s="421"/>
      <c r="CA12" s="421"/>
      <c r="CB12" s="421"/>
      <c r="CC12" s="421"/>
      <c r="CD12" s="421"/>
      <c r="CE12" s="421"/>
      <c r="CF12" s="421"/>
      <c r="CG12" s="421"/>
      <c r="CH12" s="421"/>
      <c r="CI12" s="421"/>
      <c r="CJ12" s="421"/>
      <c r="CK12" s="421"/>
      <c r="CL12" s="421"/>
      <c r="CM12" s="421"/>
      <c r="CN12" s="421"/>
      <c r="CO12" s="421"/>
      <c r="CP12" s="421"/>
      <c r="CQ12" s="421"/>
      <c r="CR12" s="421"/>
      <c r="CS12" s="421"/>
      <c r="CT12" s="421"/>
      <c r="CU12" s="421"/>
      <c r="CV12" s="421"/>
      <c r="CW12" s="421"/>
      <c r="CX12" s="421"/>
      <c r="CY12" s="421"/>
      <c r="CZ12" s="421"/>
      <c r="DA12" s="421"/>
      <c r="DB12" s="421"/>
      <c r="DC12" s="421"/>
      <c r="DD12" s="421"/>
      <c r="DE12" s="421"/>
      <c r="DF12" s="292"/>
      <c r="DG12" s="292"/>
      <c r="DH12" s="292"/>
      <c r="DI12" s="292"/>
      <c r="DJ12" s="292"/>
      <c r="DK12" s="292"/>
      <c r="DL12" s="292"/>
      <c r="DM12" s="292"/>
      <c r="DN12" s="292"/>
      <c r="DO12" s="292"/>
      <c r="DP12" s="292"/>
      <c r="DQ12" s="292"/>
      <c r="DR12" s="292"/>
      <c r="DS12" s="292"/>
      <c r="DT12" s="292"/>
      <c r="DU12" s="292"/>
      <c r="DV12" s="292"/>
      <c r="DW12" s="292"/>
      <c r="EM12" s="291" t="s">
        <v>607</v>
      </c>
    </row>
    <row r="13" spans="1:143" s="291" customFormat="1" ht="13.5" x14ac:dyDescent="0.15">
      <c r="A13" s="421"/>
      <c r="B13" s="421"/>
      <c r="C13" s="421"/>
      <c r="D13" s="421"/>
      <c r="E13" s="421"/>
      <c r="F13" s="421"/>
      <c r="G13" s="421"/>
      <c r="H13" s="421"/>
      <c r="I13" s="421"/>
      <c r="J13" s="421"/>
      <c r="K13" s="421"/>
      <c r="L13" s="421"/>
      <c r="M13" s="421"/>
      <c r="N13" s="421"/>
      <c r="O13" s="421"/>
      <c r="P13" s="421"/>
      <c r="Q13" s="421"/>
      <c r="R13" s="421"/>
      <c r="S13" s="421"/>
      <c r="T13" s="421"/>
      <c r="U13" s="421"/>
      <c r="V13" s="421"/>
      <c r="W13" s="421"/>
      <c r="X13" s="421"/>
      <c r="Y13" s="421"/>
      <c r="Z13" s="421"/>
      <c r="AA13" s="421"/>
      <c r="AB13" s="421"/>
      <c r="AC13" s="421"/>
      <c r="AD13" s="421"/>
      <c r="AE13" s="421"/>
      <c r="AF13" s="421"/>
      <c r="AG13" s="421"/>
      <c r="AH13" s="421"/>
      <c r="AI13" s="421"/>
      <c r="AJ13" s="421"/>
      <c r="AK13" s="421"/>
      <c r="AL13" s="421"/>
      <c r="AM13" s="421"/>
      <c r="AN13" s="421"/>
      <c r="AO13" s="421"/>
      <c r="AP13" s="421"/>
      <c r="AQ13" s="421"/>
      <c r="AR13" s="421"/>
      <c r="AS13" s="421"/>
      <c r="AT13" s="421"/>
      <c r="AU13" s="421"/>
      <c r="AV13" s="421"/>
      <c r="AW13" s="421"/>
      <c r="AX13" s="421"/>
      <c r="AY13" s="421"/>
      <c r="AZ13" s="421"/>
      <c r="BA13" s="421"/>
      <c r="BB13" s="421"/>
      <c r="BC13" s="421"/>
      <c r="BD13" s="421"/>
      <c r="BE13" s="421"/>
      <c r="BF13" s="421"/>
      <c r="BG13" s="421"/>
      <c r="BH13" s="421"/>
      <c r="BI13" s="421"/>
      <c r="BJ13" s="421"/>
      <c r="BK13" s="421"/>
      <c r="BL13" s="421"/>
      <c r="BM13" s="421"/>
      <c r="BN13" s="421"/>
      <c r="BO13" s="421"/>
      <c r="BP13" s="421"/>
      <c r="BQ13" s="421"/>
      <c r="BR13" s="421"/>
      <c r="BS13" s="421"/>
      <c r="BT13" s="421"/>
      <c r="BU13" s="421"/>
      <c r="BV13" s="421"/>
      <c r="BW13" s="421"/>
      <c r="BX13" s="421"/>
      <c r="BY13" s="421"/>
      <c r="BZ13" s="421"/>
      <c r="CA13" s="421"/>
      <c r="CB13" s="421"/>
      <c r="CC13" s="421"/>
      <c r="CD13" s="421"/>
      <c r="CE13" s="421"/>
      <c r="CF13" s="421"/>
      <c r="CG13" s="421"/>
      <c r="CH13" s="421"/>
      <c r="CI13" s="421"/>
      <c r="CJ13" s="421"/>
      <c r="CK13" s="421"/>
      <c r="CL13" s="421"/>
      <c r="CM13" s="421"/>
      <c r="CN13" s="421"/>
      <c r="CO13" s="421"/>
      <c r="CP13" s="421"/>
      <c r="CQ13" s="421"/>
      <c r="CR13" s="421"/>
      <c r="CS13" s="421"/>
      <c r="CT13" s="421"/>
      <c r="CU13" s="421"/>
      <c r="CV13" s="421"/>
      <c r="CW13" s="421"/>
      <c r="CX13" s="421"/>
      <c r="CY13" s="421"/>
      <c r="CZ13" s="421"/>
      <c r="DA13" s="421"/>
      <c r="DB13" s="421"/>
      <c r="DC13" s="421"/>
      <c r="DD13" s="421"/>
      <c r="DE13" s="421"/>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5" x14ac:dyDescent="0.15">
      <c r="A14" s="421"/>
      <c r="B14" s="421"/>
      <c r="C14" s="421"/>
      <c r="D14" s="421"/>
      <c r="E14" s="421"/>
      <c r="F14" s="421"/>
      <c r="G14" s="421"/>
      <c r="H14" s="421"/>
      <c r="I14" s="421"/>
      <c r="J14" s="421"/>
      <c r="K14" s="421"/>
      <c r="L14" s="421"/>
      <c r="M14" s="421"/>
      <c r="N14" s="421"/>
      <c r="O14" s="421"/>
      <c r="P14" s="421"/>
      <c r="Q14" s="421"/>
      <c r="R14" s="421"/>
      <c r="S14" s="421"/>
      <c r="T14" s="421"/>
      <c r="U14" s="421"/>
      <c r="V14" s="421"/>
      <c r="W14" s="421"/>
      <c r="X14" s="421"/>
      <c r="Y14" s="421"/>
      <c r="Z14" s="421"/>
      <c r="AA14" s="421"/>
      <c r="AB14" s="421"/>
      <c r="AC14" s="421"/>
      <c r="AD14" s="421"/>
      <c r="AE14" s="421"/>
      <c r="AF14" s="421"/>
      <c r="AG14" s="421"/>
      <c r="AH14" s="421"/>
      <c r="AI14" s="421"/>
      <c r="AJ14" s="421"/>
      <c r="AK14" s="421"/>
      <c r="AL14" s="421"/>
      <c r="AM14" s="421"/>
      <c r="AN14" s="421"/>
      <c r="AO14" s="421"/>
      <c r="AP14" s="421"/>
      <c r="AQ14" s="421"/>
      <c r="AR14" s="421"/>
      <c r="AS14" s="421"/>
      <c r="AT14" s="421"/>
      <c r="AU14" s="421"/>
      <c r="AV14" s="421"/>
      <c r="AW14" s="421"/>
      <c r="AX14" s="421"/>
      <c r="AY14" s="421"/>
      <c r="AZ14" s="421"/>
      <c r="BA14" s="421"/>
      <c r="BB14" s="421"/>
      <c r="BC14" s="421"/>
      <c r="BD14" s="421"/>
      <c r="BE14" s="421"/>
      <c r="BF14" s="421"/>
      <c r="BG14" s="421"/>
      <c r="BH14" s="421"/>
      <c r="BI14" s="421"/>
      <c r="BJ14" s="421"/>
      <c r="BK14" s="421"/>
      <c r="BL14" s="421"/>
      <c r="BM14" s="421"/>
      <c r="BN14" s="421"/>
      <c r="BO14" s="421"/>
      <c r="BP14" s="421"/>
      <c r="BQ14" s="421"/>
      <c r="BR14" s="421"/>
      <c r="BS14" s="421"/>
      <c r="BT14" s="421"/>
      <c r="BU14" s="421"/>
      <c r="BV14" s="421"/>
      <c r="BW14" s="421"/>
      <c r="BX14" s="421"/>
      <c r="BY14" s="421"/>
      <c r="BZ14" s="421"/>
      <c r="CA14" s="421"/>
      <c r="CB14" s="421"/>
      <c r="CC14" s="421"/>
      <c r="CD14" s="421"/>
      <c r="CE14" s="421"/>
      <c r="CF14" s="421"/>
      <c r="CG14" s="421"/>
      <c r="CH14" s="421"/>
      <c r="CI14" s="421"/>
      <c r="CJ14" s="421"/>
      <c r="CK14" s="421"/>
      <c r="CL14" s="421"/>
      <c r="CM14" s="421"/>
      <c r="CN14" s="421"/>
      <c r="CO14" s="421"/>
      <c r="CP14" s="421"/>
      <c r="CQ14" s="421"/>
      <c r="CR14" s="421"/>
      <c r="CS14" s="421"/>
      <c r="CT14" s="421"/>
      <c r="CU14" s="421"/>
      <c r="CV14" s="421"/>
      <c r="CW14" s="421"/>
      <c r="CX14" s="421"/>
      <c r="CY14" s="421"/>
      <c r="CZ14" s="421"/>
      <c r="DA14" s="421"/>
      <c r="DB14" s="421"/>
      <c r="DC14" s="421"/>
      <c r="DD14" s="421"/>
      <c r="DE14" s="421"/>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5" x14ac:dyDescent="0.15">
      <c r="A15" s="386"/>
      <c r="B15" s="421"/>
      <c r="C15" s="421"/>
      <c r="D15" s="421"/>
      <c r="E15" s="421"/>
      <c r="F15" s="421"/>
      <c r="G15" s="421"/>
      <c r="H15" s="421"/>
      <c r="I15" s="421"/>
      <c r="J15" s="421"/>
      <c r="K15" s="421"/>
      <c r="L15" s="421"/>
      <c r="M15" s="421"/>
      <c r="N15" s="421"/>
      <c r="O15" s="421"/>
      <c r="P15" s="421"/>
      <c r="Q15" s="421"/>
      <c r="R15" s="421"/>
      <c r="S15" s="421"/>
      <c r="T15" s="421"/>
      <c r="U15" s="421"/>
      <c r="V15" s="421"/>
      <c r="W15" s="421"/>
      <c r="X15" s="421"/>
      <c r="Y15" s="421"/>
      <c r="Z15" s="421"/>
      <c r="AA15" s="421"/>
      <c r="AB15" s="421"/>
      <c r="AC15" s="421"/>
      <c r="AD15" s="421"/>
      <c r="AE15" s="421"/>
      <c r="AF15" s="421"/>
      <c r="AG15" s="421"/>
      <c r="AH15" s="421"/>
      <c r="AI15" s="421"/>
      <c r="AJ15" s="421"/>
      <c r="AK15" s="421"/>
      <c r="AL15" s="421"/>
      <c r="AM15" s="421"/>
      <c r="AN15" s="421"/>
      <c r="AO15" s="421"/>
      <c r="AP15" s="421"/>
      <c r="AQ15" s="421"/>
      <c r="AR15" s="421"/>
      <c r="AS15" s="421"/>
      <c r="AT15" s="421"/>
      <c r="AU15" s="421"/>
      <c r="AV15" s="421"/>
      <c r="AW15" s="421"/>
      <c r="AX15" s="421"/>
      <c r="AY15" s="421"/>
      <c r="AZ15" s="421"/>
      <c r="BA15" s="421"/>
      <c r="BB15" s="421"/>
      <c r="BC15" s="421"/>
      <c r="BD15" s="421"/>
      <c r="BE15" s="421"/>
      <c r="BF15" s="421"/>
      <c r="BG15" s="421"/>
      <c r="BH15" s="421"/>
      <c r="BI15" s="421"/>
      <c r="BJ15" s="421"/>
      <c r="BK15" s="421"/>
      <c r="BL15" s="421"/>
      <c r="BM15" s="421"/>
      <c r="BN15" s="421"/>
      <c r="BO15" s="421"/>
      <c r="BP15" s="421"/>
      <c r="BQ15" s="421"/>
      <c r="BR15" s="421"/>
      <c r="BS15" s="421"/>
      <c r="BT15" s="421"/>
      <c r="BU15" s="421"/>
      <c r="BV15" s="421"/>
      <c r="BW15" s="421"/>
      <c r="BX15" s="421"/>
      <c r="BY15" s="421"/>
      <c r="BZ15" s="421"/>
      <c r="CA15" s="421"/>
      <c r="CB15" s="421"/>
      <c r="CC15" s="421"/>
      <c r="CD15" s="421"/>
      <c r="CE15" s="421"/>
      <c r="CF15" s="421"/>
      <c r="CG15" s="421"/>
      <c r="CH15" s="421"/>
      <c r="CI15" s="421"/>
      <c r="CJ15" s="421"/>
      <c r="CK15" s="421"/>
      <c r="CL15" s="421"/>
      <c r="CM15" s="421"/>
      <c r="CN15" s="421"/>
      <c r="CO15" s="421"/>
      <c r="CP15" s="421"/>
      <c r="CQ15" s="421"/>
      <c r="CR15" s="421"/>
      <c r="CS15" s="421"/>
      <c r="CT15" s="421"/>
      <c r="CU15" s="421"/>
      <c r="CV15" s="421"/>
      <c r="CW15" s="421"/>
      <c r="CX15" s="421"/>
      <c r="CY15" s="421"/>
      <c r="CZ15" s="421"/>
      <c r="DA15" s="421"/>
      <c r="DB15" s="421"/>
      <c r="DC15" s="421"/>
      <c r="DD15" s="421"/>
      <c r="DE15" s="421"/>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5" x14ac:dyDescent="0.15">
      <c r="A16" s="386"/>
      <c r="B16" s="421"/>
      <c r="C16" s="421"/>
      <c r="D16" s="421"/>
      <c r="E16" s="421"/>
      <c r="F16" s="421"/>
      <c r="G16" s="421"/>
      <c r="H16" s="421"/>
      <c r="I16" s="421"/>
      <c r="J16" s="421"/>
      <c r="K16" s="421"/>
      <c r="L16" s="421"/>
      <c r="M16" s="421"/>
      <c r="N16" s="421"/>
      <c r="O16" s="421"/>
      <c r="P16" s="421"/>
      <c r="Q16" s="421"/>
      <c r="R16" s="421"/>
      <c r="S16" s="421"/>
      <c r="T16" s="421"/>
      <c r="U16" s="421"/>
      <c r="V16" s="421"/>
      <c r="W16" s="421"/>
      <c r="X16" s="421"/>
      <c r="Y16" s="421"/>
      <c r="Z16" s="421"/>
      <c r="AA16" s="421"/>
      <c r="AB16" s="421"/>
      <c r="AC16" s="421"/>
      <c r="AD16" s="421"/>
      <c r="AE16" s="421"/>
      <c r="AF16" s="421"/>
      <c r="AG16" s="421"/>
      <c r="AH16" s="421"/>
      <c r="AI16" s="421"/>
      <c r="AJ16" s="421"/>
      <c r="AK16" s="421"/>
      <c r="AL16" s="421"/>
      <c r="AM16" s="421"/>
      <c r="AN16" s="421"/>
      <c r="AO16" s="421"/>
      <c r="AP16" s="421"/>
      <c r="AQ16" s="421"/>
      <c r="AR16" s="421"/>
      <c r="AS16" s="421"/>
      <c r="AT16" s="421"/>
      <c r="AU16" s="421"/>
      <c r="AV16" s="421"/>
      <c r="AW16" s="421"/>
      <c r="AX16" s="421"/>
      <c r="AY16" s="421"/>
      <c r="AZ16" s="421"/>
      <c r="BA16" s="421"/>
      <c r="BB16" s="421"/>
      <c r="BC16" s="421"/>
      <c r="BD16" s="421"/>
      <c r="BE16" s="421"/>
      <c r="BF16" s="421"/>
      <c r="BG16" s="421"/>
      <c r="BH16" s="421"/>
      <c r="BI16" s="421"/>
      <c r="BJ16" s="421"/>
      <c r="BK16" s="421"/>
      <c r="BL16" s="421"/>
      <c r="BM16" s="421"/>
      <c r="BN16" s="421"/>
      <c r="BO16" s="421"/>
      <c r="BP16" s="421"/>
      <c r="BQ16" s="421"/>
      <c r="BR16" s="421"/>
      <c r="BS16" s="421"/>
      <c r="BT16" s="421"/>
      <c r="BU16" s="421"/>
      <c r="BV16" s="421"/>
      <c r="BW16" s="421"/>
      <c r="BX16" s="421"/>
      <c r="BY16" s="421"/>
      <c r="BZ16" s="421"/>
      <c r="CA16" s="421"/>
      <c r="CB16" s="421"/>
      <c r="CC16" s="421"/>
      <c r="CD16" s="421"/>
      <c r="CE16" s="421"/>
      <c r="CF16" s="421"/>
      <c r="CG16" s="421"/>
      <c r="CH16" s="421"/>
      <c r="CI16" s="421"/>
      <c r="CJ16" s="421"/>
      <c r="CK16" s="421"/>
      <c r="CL16" s="421"/>
      <c r="CM16" s="421"/>
      <c r="CN16" s="421"/>
      <c r="CO16" s="421"/>
      <c r="CP16" s="421"/>
      <c r="CQ16" s="421"/>
      <c r="CR16" s="421"/>
      <c r="CS16" s="421"/>
      <c r="CT16" s="421"/>
      <c r="CU16" s="421"/>
      <c r="CV16" s="421"/>
      <c r="CW16" s="421"/>
      <c r="CX16" s="421"/>
      <c r="CY16" s="421"/>
      <c r="CZ16" s="421"/>
      <c r="DA16" s="421"/>
      <c r="DB16" s="421"/>
      <c r="DC16" s="421"/>
      <c r="DD16" s="421"/>
      <c r="DE16" s="421"/>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5" x14ac:dyDescent="0.15">
      <c r="A17" s="386"/>
      <c r="B17" s="421"/>
      <c r="C17" s="421"/>
      <c r="D17" s="421"/>
      <c r="E17" s="421"/>
      <c r="F17" s="421"/>
      <c r="G17" s="421"/>
      <c r="H17" s="421"/>
      <c r="I17" s="421"/>
      <c r="J17" s="421"/>
      <c r="K17" s="421"/>
      <c r="L17" s="421"/>
      <c r="M17" s="421"/>
      <c r="N17" s="421"/>
      <c r="O17" s="421"/>
      <c r="P17" s="421"/>
      <c r="Q17" s="421"/>
      <c r="R17" s="421"/>
      <c r="S17" s="421"/>
      <c r="T17" s="421"/>
      <c r="U17" s="421"/>
      <c r="V17" s="421"/>
      <c r="W17" s="421"/>
      <c r="X17" s="421"/>
      <c r="Y17" s="421"/>
      <c r="Z17" s="421"/>
      <c r="AA17" s="421"/>
      <c r="AB17" s="421"/>
      <c r="AC17" s="421"/>
      <c r="AD17" s="421"/>
      <c r="AE17" s="421"/>
      <c r="AF17" s="421"/>
      <c r="AG17" s="421"/>
      <c r="AH17" s="421"/>
      <c r="AI17" s="421"/>
      <c r="AJ17" s="421"/>
      <c r="AK17" s="421"/>
      <c r="AL17" s="421"/>
      <c r="AM17" s="421"/>
      <c r="AN17" s="421"/>
      <c r="AO17" s="421"/>
      <c r="AP17" s="421"/>
      <c r="AQ17" s="421"/>
      <c r="AR17" s="421"/>
      <c r="AS17" s="421"/>
      <c r="AT17" s="421"/>
      <c r="AU17" s="421"/>
      <c r="AV17" s="421"/>
      <c r="AW17" s="421"/>
      <c r="AX17" s="421"/>
      <c r="AY17" s="421"/>
      <c r="AZ17" s="421"/>
      <c r="BA17" s="421"/>
      <c r="BB17" s="421"/>
      <c r="BC17" s="421"/>
      <c r="BD17" s="421"/>
      <c r="BE17" s="421"/>
      <c r="BF17" s="421"/>
      <c r="BG17" s="421"/>
      <c r="BH17" s="421"/>
      <c r="BI17" s="421"/>
      <c r="BJ17" s="421"/>
      <c r="BK17" s="421"/>
      <c r="BL17" s="421"/>
      <c r="BM17" s="421"/>
      <c r="BN17" s="421"/>
      <c r="BO17" s="421"/>
      <c r="BP17" s="421"/>
      <c r="BQ17" s="421"/>
      <c r="BR17" s="421"/>
      <c r="BS17" s="421"/>
      <c r="BT17" s="421"/>
      <c r="BU17" s="421"/>
      <c r="BV17" s="421"/>
      <c r="BW17" s="421"/>
      <c r="BX17" s="421"/>
      <c r="BY17" s="421"/>
      <c r="BZ17" s="421"/>
      <c r="CA17" s="421"/>
      <c r="CB17" s="421"/>
      <c r="CC17" s="421"/>
      <c r="CD17" s="421"/>
      <c r="CE17" s="421"/>
      <c r="CF17" s="421"/>
      <c r="CG17" s="421"/>
      <c r="CH17" s="421"/>
      <c r="CI17" s="421"/>
      <c r="CJ17" s="421"/>
      <c r="CK17" s="421"/>
      <c r="CL17" s="421"/>
      <c r="CM17" s="421"/>
      <c r="CN17" s="421"/>
      <c r="CO17" s="421"/>
      <c r="CP17" s="421"/>
      <c r="CQ17" s="421"/>
      <c r="CR17" s="421"/>
      <c r="CS17" s="421"/>
      <c r="CT17" s="421"/>
      <c r="CU17" s="421"/>
      <c r="CV17" s="421"/>
      <c r="CW17" s="421"/>
      <c r="CX17" s="421"/>
      <c r="CY17" s="421"/>
      <c r="CZ17" s="421"/>
      <c r="DA17" s="421"/>
      <c r="DB17" s="421"/>
      <c r="DC17" s="421"/>
      <c r="DD17" s="421"/>
      <c r="DE17" s="421"/>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5" x14ac:dyDescent="0.15">
      <c r="A18" s="386"/>
      <c r="B18" s="421"/>
      <c r="C18" s="421"/>
      <c r="D18" s="421"/>
      <c r="E18" s="421"/>
      <c r="F18" s="421"/>
      <c r="G18" s="421"/>
      <c r="H18" s="421"/>
      <c r="I18" s="421"/>
      <c r="J18" s="421"/>
      <c r="K18" s="421"/>
      <c r="L18" s="421"/>
      <c r="M18" s="421"/>
      <c r="N18" s="421"/>
      <c r="O18" s="421"/>
      <c r="P18" s="421"/>
      <c r="Q18" s="421"/>
      <c r="R18" s="421"/>
      <c r="S18" s="421"/>
      <c r="T18" s="421"/>
      <c r="U18" s="421"/>
      <c r="V18" s="421"/>
      <c r="W18" s="421"/>
      <c r="X18" s="421"/>
      <c r="Y18" s="421"/>
      <c r="Z18" s="421"/>
      <c r="AA18" s="421"/>
      <c r="AB18" s="421"/>
      <c r="AC18" s="421"/>
      <c r="AD18" s="421"/>
      <c r="AE18" s="421"/>
      <c r="AF18" s="421"/>
      <c r="AG18" s="421"/>
      <c r="AH18" s="421"/>
      <c r="AI18" s="421"/>
      <c r="AJ18" s="421"/>
      <c r="AK18" s="421"/>
      <c r="AL18" s="421"/>
      <c r="AM18" s="421"/>
      <c r="AN18" s="421"/>
      <c r="AO18" s="421"/>
      <c r="AP18" s="421"/>
      <c r="AQ18" s="421"/>
      <c r="AR18" s="421"/>
      <c r="AS18" s="421"/>
      <c r="AT18" s="421"/>
      <c r="AU18" s="421"/>
      <c r="AV18" s="421"/>
      <c r="AW18" s="421"/>
      <c r="AX18" s="421"/>
      <c r="AY18" s="421"/>
      <c r="AZ18" s="421"/>
      <c r="BA18" s="421"/>
      <c r="BB18" s="421"/>
      <c r="BC18" s="421"/>
      <c r="BD18" s="421"/>
      <c r="BE18" s="421"/>
      <c r="BF18" s="421"/>
      <c r="BG18" s="421"/>
      <c r="BH18" s="421"/>
      <c r="BI18" s="421"/>
      <c r="BJ18" s="421"/>
      <c r="BK18" s="421"/>
      <c r="BL18" s="421"/>
      <c r="BM18" s="421"/>
      <c r="BN18" s="421"/>
      <c r="BO18" s="421"/>
      <c r="BP18" s="421"/>
      <c r="BQ18" s="421"/>
      <c r="BR18" s="421"/>
      <c r="BS18" s="421"/>
      <c r="BT18" s="421"/>
      <c r="BU18" s="421"/>
      <c r="BV18" s="421"/>
      <c r="BW18" s="421"/>
      <c r="BX18" s="421"/>
      <c r="BY18" s="421"/>
      <c r="BZ18" s="421"/>
      <c r="CA18" s="421"/>
      <c r="CB18" s="421"/>
      <c r="CC18" s="421"/>
      <c r="CD18" s="421"/>
      <c r="CE18" s="421"/>
      <c r="CF18" s="421"/>
      <c r="CG18" s="421"/>
      <c r="CH18" s="421"/>
      <c r="CI18" s="421"/>
      <c r="CJ18" s="421"/>
      <c r="CK18" s="421"/>
      <c r="CL18" s="421"/>
      <c r="CM18" s="421"/>
      <c r="CN18" s="421"/>
      <c r="CO18" s="421"/>
      <c r="CP18" s="421"/>
      <c r="CQ18" s="421"/>
      <c r="CR18" s="421"/>
      <c r="CS18" s="421"/>
      <c r="CT18" s="421"/>
      <c r="CU18" s="421"/>
      <c r="CV18" s="421"/>
      <c r="CW18" s="421"/>
      <c r="CX18" s="421"/>
      <c r="CY18" s="421"/>
      <c r="CZ18" s="421"/>
      <c r="DA18" s="421"/>
      <c r="DB18" s="421"/>
      <c r="DC18" s="421"/>
      <c r="DD18" s="421"/>
      <c r="DE18" s="421"/>
      <c r="DF18" s="292"/>
      <c r="DG18" s="292"/>
      <c r="DH18" s="292"/>
      <c r="DI18" s="292"/>
      <c r="DJ18" s="292"/>
      <c r="DK18" s="292"/>
      <c r="DL18" s="292"/>
      <c r="DM18" s="292"/>
      <c r="DN18" s="292"/>
      <c r="DO18" s="292"/>
      <c r="DP18" s="292"/>
      <c r="DQ18" s="292"/>
      <c r="DR18" s="292"/>
      <c r="DS18" s="292"/>
      <c r="DT18" s="292"/>
      <c r="DU18" s="292"/>
      <c r="DV18" s="292"/>
      <c r="DW18" s="292"/>
    </row>
    <row r="19" spans="1:351" ht="13.5" x14ac:dyDescent="0.15">
      <c r="DD19" s="386"/>
      <c r="DE19" s="386"/>
    </row>
    <row r="20" spans="1:351" ht="13.5" x14ac:dyDescent="0.15">
      <c r="DD20" s="386"/>
      <c r="DE20" s="386"/>
    </row>
    <row r="21" spans="1:351" ht="17.25" x14ac:dyDescent="0.15">
      <c r="B21" s="420"/>
      <c r="C21" s="416"/>
      <c r="D21" s="416"/>
      <c r="E21" s="416"/>
      <c r="F21" s="416"/>
      <c r="G21" s="416"/>
      <c r="H21" s="416"/>
      <c r="I21" s="416"/>
      <c r="J21" s="416"/>
      <c r="K21" s="416"/>
      <c r="L21" s="416"/>
      <c r="M21" s="416"/>
      <c r="N21" s="419"/>
      <c r="O21" s="416"/>
      <c r="P21" s="416"/>
      <c r="Q21" s="416"/>
      <c r="R21" s="416"/>
      <c r="S21" s="416"/>
      <c r="T21" s="416"/>
      <c r="U21" s="416"/>
      <c r="V21" s="416"/>
      <c r="W21" s="416"/>
      <c r="X21" s="416"/>
      <c r="Y21" s="416"/>
      <c r="Z21" s="416"/>
      <c r="AA21" s="416"/>
      <c r="AB21" s="416"/>
      <c r="AC21" s="416"/>
      <c r="AD21" s="416"/>
      <c r="AE21" s="416"/>
      <c r="AF21" s="416"/>
      <c r="AG21" s="416"/>
      <c r="AH21" s="416"/>
      <c r="AI21" s="416"/>
      <c r="AJ21" s="416"/>
      <c r="AK21" s="416"/>
      <c r="AL21" s="416"/>
      <c r="AM21" s="416"/>
      <c r="AN21" s="416"/>
      <c r="AO21" s="416"/>
      <c r="AP21" s="416"/>
      <c r="AQ21" s="416"/>
      <c r="AR21" s="416"/>
      <c r="AS21" s="416"/>
      <c r="AT21" s="419"/>
      <c r="AU21" s="416"/>
      <c r="AV21" s="416"/>
      <c r="AW21" s="416"/>
      <c r="AX21" s="416"/>
      <c r="AY21" s="416"/>
      <c r="AZ21" s="416"/>
      <c r="BA21" s="416"/>
      <c r="BB21" s="416"/>
      <c r="BC21" s="416"/>
      <c r="BD21" s="416"/>
      <c r="BE21" s="416"/>
      <c r="BF21" s="419"/>
      <c r="BG21" s="416"/>
      <c r="BH21" s="416"/>
      <c r="BI21" s="416"/>
      <c r="BJ21" s="416"/>
      <c r="BK21" s="416"/>
      <c r="BL21" s="416"/>
      <c r="BM21" s="416"/>
      <c r="BN21" s="416"/>
      <c r="BO21" s="416"/>
      <c r="BP21" s="416"/>
      <c r="BQ21" s="416"/>
      <c r="BR21" s="419"/>
      <c r="BS21" s="416"/>
      <c r="BT21" s="416"/>
      <c r="BU21" s="416"/>
      <c r="BV21" s="416"/>
      <c r="BW21" s="416"/>
      <c r="BX21" s="416"/>
      <c r="BY21" s="416"/>
      <c r="BZ21" s="416"/>
      <c r="CA21" s="416"/>
      <c r="CB21" s="416"/>
      <c r="CC21" s="416"/>
      <c r="CD21" s="419"/>
      <c r="CE21" s="416"/>
      <c r="CF21" s="416"/>
      <c r="CG21" s="416"/>
      <c r="CH21" s="416"/>
      <c r="CI21" s="416"/>
      <c r="CJ21" s="416"/>
      <c r="CK21" s="416"/>
      <c r="CL21" s="416"/>
      <c r="CM21" s="416"/>
      <c r="CN21" s="416"/>
      <c r="CO21" s="416"/>
      <c r="CP21" s="419"/>
      <c r="CQ21" s="416"/>
      <c r="CR21" s="416"/>
      <c r="CS21" s="416"/>
      <c r="CT21" s="416"/>
      <c r="CU21" s="416"/>
      <c r="CV21" s="416"/>
      <c r="CW21" s="416"/>
      <c r="CX21" s="416"/>
      <c r="CY21" s="416"/>
      <c r="CZ21" s="416"/>
      <c r="DA21" s="416"/>
      <c r="DB21" s="419"/>
      <c r="DC21" s="416"/>
      <c r="DD21" s="415"/>
      <c r="DE21" s="386"/>
      <c r="MM21" s="418"/>
    </row>
    <row r="22" spans="1:351" ht="17.25" x14ac:dyDescent="0.15">
      <c r="B22" s="387"/>
      <c r="MM22" s="418"/>
    </row>
    <row r="23" spans="1:351" ht="13.5" x14ac:dyDescent="0.15">
      <c r="B23" s="387"/>
    </row>
    <row r="24" spans="1:351" ht="13.5" x14ac:dyDescent="0.15">
      <c r="B24" s="387"/>
    </row>
    <row r="25" spans="1:351" ht="13.5" x14ac:dyDescent="0.15">
      <c r="B25" s="387"/>
    </row>
    <row r="26" spans="1:351" ht="13.5" x14ac:dyDescent="0.15">
      <c r="B26" s="387"/>
    </row>
    <row r="27" spans="1:351" ht="13.5" x14ac:dyDescent="0.15">
      <c r="B27" s="387"/>
    </row>
    <row r="28" spans="1:351" ht="13.5" x14ac:dyDescent="0.15">
      <c r="B28" s="387"/>
    </row>
    <row r="29" spans="1:351" ht="13.5" x14ac:dyDescent="0.15">
      <c r="B29" s="387"/>
    </row>
    <row r="30" spans="1:351" ht="13.5" x14ac:dyDescent="0.15">
      <c r="B30" s="387"/>
    </row>
    <row r="31" spans="1:351" ht="13.5" x14ac:dyDescent="0.15">
      <c r="B31" s="387"/>
    </row>
    <row r="32" spans="1:351" ht="13.5" x14ac:dyDescent="0.15">
      <c r="B32" s="387"/>
    </row>
    <row r="33" spans="2:109" ht="13.5" x14ac:dyDescent="0.15">
      <c r="B33" s="387"/>
    </row>
    <row r="34" spans="2:109" ht="13.5" x14ac:dyDescent="0.15">
      <c r="B34" s="387"/>
    </row>
    <row r="35" spans="2:109" ht="13.5" x14ac:dyDescent="0.15">
      <c r="B35" s="387"/>
    </row>
    <row r="36" spans="2:109" ht="13.5" x14ac:dyDescent="0.15">
      <c r="B36" s="387"/>
    </row>
    <row r="37" spans="2:109" ht="13.5" x14ac:dyDescent="0.15">
      <c r="B37" s="387"/>
    </row>
    <row r="38" spans="2:109" ht="13.5" x14ac:dyDescent="0.15">
      <c r="B38" s="387"/>
    </row>
    <row r="39" spans="2:109" ht="13.5" x14ac:dyDescent="0.15">
      <c r="B39" s="392"/>
      <c r="C39" s="391"/>
      <c r="D39" s="391"/>
      <c r="E39" s="391"/>
      <c r="F39" s="391"/>
      <c r="G39" s="391"/>
      <c r="H39" s="391"/>
      <c r="I39" s="391"/>
      <c r="J39" s="391"/>
      <c r="K39" s="391"/>
      <c r="L39" s="391"/>
      <c r="M39" s="391"/>
      <c r="N39" s="391"/>
      <c r="O39" s="391"/>
      <c r="P39" s="391"/>
      <c r="Q39" s="391"/>
      <c r="R39" s="391"/>
      <c r="S39" s="391"/>
      <c r="T39" s="391"/>
      <c r="U39" s="391"/>
      <c r="V39" s="391"/>
      <c r="W39" s="391"/>
      <c r="X39" s="391"/>
      <c r="Y39" s="391"/>
      <c r="Z39" s="391"/>
      <c r="AA39" s="391"/>
      <c r="AB39" s="391"/>
      <c r="AC39" s="391"/>
      <c r="AD39" s="391"/>
      <c r="AE39" s="391"/>
      <c r="AF39" s="391"/>
      <c r="AG39" s="391"/>
      <c r="AH39" s="391"/>
      <c r="AI39" s="391"/>
      <c r="AJ39" s="391"/>
      <c r="AK39" s="391"/>
      <c r="AL39" s="391"/>
      <c r="AM39" s="391"/>
      <c r="AN39" s="391"/>
      <c r="AO39" s="391"/>
      <c r="AP39" s="391"/>
      <c r="AQ39" s="391"/>
      <c r="AR39" s="391"/>
      <c r="AS39" s="391"/>
      <c r="AT39" s="391"/>
      <c r="AU39" s="391"/>
      <c r="AV39" s="391"/>
      <c r="AW39" s="391"/>
      <c r="AX39" s="391"/>
      <c r="AY39" s="391"/>
      <c r="AZ39" s="391"/>
      <c r="BA39" s="391"/>
      <c r="BB39" s="391"/>
      <c r="BC39" s="391"/>
      <c r="BD39" s="391"/>
      <c r="BE39" s="391"/>
      <c r="BF39" s="391"/>
      <c r="BG39" s="391"/>
      <c r="BH39" s="391"/>
      <c r="BI39" s="391"/>
      <c r="BJ39" s="391"/>
      <c r="BK39" s="391"/>
      <c r="BL39" s="391"/>
      <c r="BM39" s="391"/>
      <c r="BN39" s="391"/>
      <c r="BO39" s="391"/>
      <c r="BP39" s="391"/>
      <c r="BQ39" s="391"/>
      <c r="BR39" s="391"/>
      <c r="BS39" s="391"/>
      <c r="BT39" s="391"/>
      <c r="BU39" s="391"/>
      <c r="BV39" s="391"/>
      <c r="BW39" s="391"/>
      <c r="BX39" s="391"/>
      <c r="BY39" s="391"/>
      <c r="BZ39" s="391"/>
      <c r="CA39" s="391"/>
      <c r="CB39" s="391"/>
      <c r="CC39" s="391"/>
      <c r="CD39" s="391"/>
      <c r="CE39" s="391"/>
      <c r="CF39" s="391"/>
      <c r="CG39" s="391"/>
      <c r="CH39" s="391"/>
      <c r="CI39" s="391"/>
      <c r="CJ39" s="391"/>
      <c r="CK39" s="391"/>
      <c r="CL39" s="391"/>
      <c r="CM39" s="391"/>
      <c r="CN39" s="391"/>
      <c r="CO39" s="391"/>
      <c r="CP39" s="391"/>
      <c r="CQ39" s="391"/>
      <c r="CR39" s="391"/>
      <c r="CS39" s="391"/>
      <c r="CT39" s="391"/>
      <c r="CU39" s="391"/>
      <c r="CV39" s="391"/>
      <c r="CW39" s="391"/>
      <c r="CX39" s="391"/>
      <c r="CY39" s="391"/>
      <c r="CZ39" s="391"/>
      <c r="DA39" s="391"/>
      <c r="DB39" s="391"/>
      <c r="DC39" s="391"/>
      <c r="DD39" s="390"/>
    </row>
    <row r="40" spans="2:109" ht="13.5" x14ac:dyDescent="0.15">
      <c r="B40" s="407"/>
      <c r="DD40" s="407"/>
      <c r="DE40" s="386"/>
    </row>
    <row r="41" spans="2:109" ht="17.25" x14ac:dyDescent="0.15">
      <c r="B41" s="417" t="s">
        <v>606</v>
      </c>
      <c r="C41" s="416"/>
      <c r="D41" s="416"/>
      <c r="E41" s="416"/>
      <c r="F41" s="416"/>
      <c r="G41" s="416"/>
      <c r="H41" s="416"/>
      <c r="I41" s="416"/>
      <c r="J41" s="416"/>
      <c r="K41" s="416"/>
      <c r="L41" s="416"/>
      <c r="M41" s="416"/>
      <c r="N41" s="416"/>
      <c r="O41" s="416"/>
      <c r="P41" s="416"/>
      <c r="Q41" s="416"/>
      <c r="R41" s="416"/>
      <c r="S41" s="416"/>
      <c r="T41" s="416"/>
      <c r="U41" s="416"/>
      <c r="V41" s="416"/>
      <c r="W41" s="416"/>
      <c r="X41" s="416"/>
      <c r="Y41" s="416"/>
      <c r="Z41" s="416"/>
      <c r="AA41" s="416"/>
      <c r="AB41" s="416"/>
      <c r="AC41" s="416"/>
      <c r="AD41" s="416"/>
      <c r="AE41" s="416"/>
      <c r="AF41" s="416"/>
      <c r="AG41" s="416"/>
      <c r="AH41" s="416"/>
      <c r="AI41" s="416"/>
      <c r="AJ41" s="416"/>
      <c r="AK41" s="416"/>
      <c r="AL41" s="416"/>
      <c r="AM41" s="416"/>
      <c r="AN41" s="416"/>
      <c r="AO41" s="416"/>
      <c r="AP41" s="416"/>
      <c r="AQ41" s="416"/>
      <c r="AR41" s="416"/>
      <c r="AS41" s="416"/>
      <c r="AT41" s="416"/>
      <c r="AU41" s="416"/>
      <c r="AV41" s="416"/>
      <c r="AW41" s="416"/>
      <c r="AX41" s="416"/>
      <c r="AY41" s="416"/>
      <c r="AZ41" s="416"/>
      <c r="BA41" s="416"/>
      <c r="BB41" s="416"/>
      <c r="BC41" s="416"/>
      <c r="BD41" s="416"/>
      <c r="BE41" s="416"/>
      <c r="BF41" s="416"/>
      <c r="BG41" s="416"/>
      <c r="BH41" s="416"/>
      <c r="BI41" s="416"/>
      <c r="BJ41" s="416"/>
      <c r="BK41" s="416"/>
      <c r="BL41" s="416"/>
      <c r="BM41" s="416"/>
      <c r="BN41" s="416"/>
      <c r="BO41" s="416"/>
      <c r="BP41" s="416"/>
      <c r="BQ41" s="416"/>
      <c r="BR41" s="416"/>
      <c r="BS41" s="416"/>
      <c r="BT41" s="416"/>
      <c r="BU41" s="416"/>
      <c r="BV41" s="416"/>
      <c r="BW41" s="416"/>
      <c r="BX41" s="416"/>
      <c r="BY41" s="416"/>
      <c r="BZ41" s="416"/>
      <c r="CA41" s="416"/>
      <c r="CB41" s="416"/>
      <c r="CC41" s="416"/>
      <c r="CD41" s="416"/>
      <c r="CE41" s="416"/>
      <c r="CF41" s="416"/>
      <c r="CG41" s="416"/>
      <c r="CH41" s="416"/>
      <c r="CI41" s="416"/>
      <c r="CJ41" s="416"/>
      <c r="CK41" s="416"/>
      <c r="CL41" s="416"/>
      <c r="CM41" s="416"/>
      <c r="CN41" s="416"/>
      <c r="CO41" s="416"/>
      <c r="CP41" s="416"/>
      <c r="CQ41" s="416"/>
      <c r="CR41" s="416"/>
      <c r="CS41" s="416"/>
      <c r="CT41" s="416"/>
      <c r="CU41" s="416"/>
      <c r="CV41" s="416"/>
      <c r="CW41" s="416"/>
      <c r="CX41" s="416"/>
      <c r="CY41" s="416"/>
      <c r="CZ41" s="416"/>
      <c r="DA41" s="416"/>
      <c r="DB41" s="416"/>
      <c r="DC41" s="416"/>
      <c r="DD41" s="415"/>
    </row>
    <row r="42" spans="2:109" ht="13.5" x14ac:dyDescent="0.15">
      <c r="B42" s="387"/>
      <c r="G42" s="403"/>
      <c r="I42" s="402"/>
      <c r="J42" s="402"/>
      <c r="K42" s="402"/>
      <c r="AM42" s="403"/>
      <c r="AN42" s="403" t="s">
        <v>602</v>
      </c>
      <c r="AP42" s="402"/>
      <c r="AQ42" s="402"/>
      <c r="AR42" s="402"/>
      <c r="AY42" s="403"/>
      <c r="BA42" s="402"/>
      <c r="BB42" s="402"/>
      <c r="BC42" s="402"/>
      <c r="BK42" s="403"/>
      <c r="BM42" s="402"/>
      <c r="BN42" s="402"/>
      <c r="BO42" s="402"/>
      <c r="BW42" s="403"/>
      <c r="BY42" s="402"/>
      <c r="BZ42" s="402"/>
      <c r="CA42" s="402"/>
      <c r="CI42" s="403"/>
      <c r="CK42" s="402"/>
      <c r="CL42" s="402"/>
      <c r="CM42" s="402"/>
      <c r="CU42" s="403"/>
      <c r="CW42" s="402"/>
      <c r="CX42" s="402"/>
      <c r="CY42" s="402"/>
    </row>
    <row r="43" spans="2:109" ht="13.5" customHeight="1" x14ac:dyDescent="0.15">
      <c r="B43" s="387"/>
      <c r="AN43" s="1331" t="s">
        <v>605</v>
      </c>
      <c r="AO43" s="1322"/>
      <c r="AP43" s="1322"/>
      <c r="AQ43" s="1322"/>
      <c r="AR43" s="1322"/>
      <c r="AS43" s="1322"/>
      <c r="AT43" s="1322"/>
      <c r="AU43" s="1322"/>
      <c r="AV43" s="1322"/>
      <c r="AW43" s="1322"/>
      <c r="AX43" s="1322"/>
      <c r="AY43" s="1322"/>
      <c r="AZ43" s="1322"/>
      <c r="BA43" s="1322"/>
      <c r="BB43" s="1322"/>
      <c r="BC43" s="1322"/>
      <c r="BD43" s="1322"/>
      <c r="BE43" s="1322"/>
      <c r="BF43" s="1322"/>
      <c r="BG43" s="1322"/>
      <c r="BH43" s="1322"/>
      <c r="BI43" s="1322"/>
      <c r="BJ43" s="1322"/>
      <c r="BK43" s="1322"/>
      <c r="BL43" s="1322"/>
      <c r="BM43" s="1322"/>
      <c r="BN43" s="1322"/>
      <c r="BO43" s="1322"/>
      <c r="BP43" s="1322"/>
      <c r="BQ43" s="1322"/>
      <c r="BR43" s="1322"/>
      <c r="BS43" s="1322"/>
      <c r="BT43" s="1322"/>
      <c r="BU43" s="1322"/>
      <c r="BV43" s="1322"/>
      <c r="BW43" s="1322"/>
      <c r="BX43" s="1322"/>
      <c r="BY43" s="1322"/>
      <c r="BZ43" s="1322"/>
      <c r="CA43" s="1322"/>
      <c r="CB43" s="1322"/>
      <c r="CC43" s="1322"/>
      <c r="CD43" s="1322"/>
      <c r="CE43" s="1322"/>
      <c r="CF43" s="1322"/>
      <c r="CG43" s="1322"/>
      <c r="CH43" s="1322"/>
      <c r="CI43" s="1322"/>
      <c r="CJ43" s="1322"/>
      <c r="CK43" s="1322"/>
      <c r="CL43" s="1322"/>
      <c r="CM43" s="1322"/>
      <c r="CN43" s="1322"/>
      <c r="CO43" s="1322"/>
      <c r="CP43" s="1322"/>
      <c r="CQ43" s="1322"/>
      <c r="CR43" s="1322"/>
      <c r="CS43" s="1322"/>
      <c r="CT43" s="1322"/>
      <c r="CU43" s="1322"/>
      <c r="CV43" s="1322"/>
      <c r="CW43" s="1322"/>
      <c r="CX43" s="1322"/>
      <c r="CY43" s="1322"/>
      <c r="CZ43" s="1322"/>
      <c r="DA43" s="1322"/>
      <c r="DB43" s="1322"/>
      <c r="DC43" s="1323"/>
    </row>
    <row r="44" spans="2:109" ht="13.5" x14ac:dyDescent="0.15">
      <c r="B44" s="387"/>
      <c r="AN44" s="1324"/>
      <c r="AO44" s="1325"/>
      <c r="AP44" s="1325"/>
      <c r="AQ44" s="1325"/>
      <c r="AR44" s="1325"/>
      <c r="AS44" s="1325"/>
      <c r="AT44" s="1325"/>
      <c r="AU44" s="1325"/>
      <c r="AV44" s="1325"/>
      <c r="AW44" s="1325"/>
      <c r="AX44" s="1325"/>
      <c r="AY44" s="1325"/>
      <c r="AZ44" s="1325"/>
      <c r="BA44" s="1325"/>
      <c r="BB44" s="1325"/>
      <c r="BC44" s="1325"/>
      <c r="BD44" s="1325"/>
      <c r="BE44" s="1325"/>
      <c r="BF44" s="1325"/>
      <c r="BG44" s="1325"/>
      <c r="BH44" s="1325"/>
      <c r="BI44" s="1325"/>
      <c r="BJ44" s="1325"/>
      <c r="BK44" s="1325"/>
      <c r="BL44" s="1325"/>
      <c r="BM44" s="1325"/>
      <c r="BN44" s="1325"/>
      <c r="BO44" s="1325"/>
      <c r="BP44" s="1325"/>
      <c r="BQ44" s="1325"/>
      <c r="BR44" s="1325"/>
      <c r="BS44" s="1325"/>
      <c r="BT44" s="1325"/>
      <c r="BU44" s="1325"/>
      <c r="BV44" s="1325"/>
      <c r="BW44" s="1325"/>
      <c r="BX44" s="1325"/>
      <c r="BY44" s="1325"/>
      <c r="BZ44" s="1325"/>
      <c r="CA44" s="1325"/>
      <c r="CB44" s="1325"/>
      <c r="CC44" s="1325"/>
      <c r="CD44" s="1325"/>
      <c r="CE44" s="1325"/>
      <c r="CF44" s="1325"/>
      <c r="CG44" s="1325"/>
      <c r="CH44" s="1325"/>
      <c r="CI44" s="1325"/>
      <c r="CJ44" s="1325"/>
      <c r="CK44" s="1325"/>
      <c r="CL44" s="1325"/>
      <c r="CM44" s="1325"/>
      <c r="CN44" s="1325"/>
      <c r="CO44" s="1325"/>
      <c r="CP44" s="1325"/>
      <c r="CQ44" s="1325"/>
      <c r="CR44" s="1325"/>
      <c r="CS44" s="1325"/>
      <c r="CT44" s="1325"/>
      <c r="CU44" s="1325"/>
      <c r="CV44" s="1325"/>
      <c r="CW44" s="1325"/>
      <c r="CX44" s="1325"/>
      <c r="CY44" s="1325"/>
      <c r="CZ44" s="1325"/>
      <c r="DA44" s="1325"/>
      <c r="DB44" s="1325"/>
      <c r="DC44" s="1326"/>
    </row>
    <row r="45" spans="2:109" ht="13.5" x14ac:dyDescent="0.15">
      <c r="B45" s="387"/>
      <c r="AN45" s="1324"/>
      <c r="AO45" s="1325"/>
      <c r="AP45" s="1325"/>
      <c r="AQ45" s="1325"/>
      <c r="AR45" s="1325"/>
      <c r="AS45" s="1325"/>
      <c r="AT45" s="1325"/>
      <c r="AU45" s="1325"/>
      <c r="AV45" s="1325"/>
      <c r="AW45" s="1325"/>
      <c r="AX45" s="1325"/>
      <c r="AY45" s="1325"/>
      <c r="AZ45" s="1325"/>
      <c r="BA45" s="1325"/>
      <c r="BB45" s="1325"/>
      <c r="BC45" s="1325"/>
      <c r="BD45" s="1325"/>
      <c r="BE45" s="1325"/>
      <c r="BF45" s="1325"/>
      <c r="BG45" s="1325"/>
      <c r="BH45" s="1325"/>
      <c r="BI45" s="1325"/>
      <c r="BJ45" s="1325"/>
      <c r="BK45" s="1325"/>
      <c r="BL45" s="1325"/>
      <c r="BM45" s="1325"/>
      <c r="BN45" s="1325"/>
      <c r="BO45" s="1325"/>
      <c r="BP45" s="1325"/>
      <c r="BQ45" s="1325"/>
      <c r="BR45" s="1325"/>
      <c r="BS45" s="1325"/>
      <c r="BT45" s="1325"/>
      <c r="BU45" s="1325"/>
      <c r="BV45" s="1325"/>
      <c r="BW45" s="1325"/>
      <c r="BX45" s="1325"/>
      <c r="BY45" s="1325"/>
      <c r="BZ45" s="1325"/>
      <c r="CA45" s="1325"/>
      <c r="CB45" s="1325"/>
      <c r="CC45" s="1325"/>
      <c r="CD45" s="1325"/>
      <c r="CE45" s="1325"/>
      <c r="CF45" s="1325"/>
      <c r="CG45" s="1325"/>
      <c r="CH45" s="1325"/>
      <c r="CI45" s="1325"/>
      <c r="CJ45" s="1325"/>
      <c r="CK45" s="1325"/>
      <c r="CL45" s="1325"/>
      <c r="CM45" s="1325"/>
      <c r="CN45" s="1325"/>
      <c r="CO45" s="1325"/>
      <c r="CP45" s="1325"/>
      <c r="CQ45" s="1325"/>
      <c r="CR45" s="1325"/>
      <c r="CS45" s="1325"/>
      <c r="CT45" s="1325"/>
      <c r="CU45" s="1325"/>
      <c r="CV45" s="1325"/>
      <c r="CW45" s="1325"/>
      <c r="CX45" s="1325"/>
      <c r="CY45" s="1325"/>
      <c r="CZ45" s="1325"/>
      <c r="DA45" s="1325"/>
      <c r="DB45" s="1325"/>
      <c r="DC45" s="1326"/>
    </row>
    <row r="46" spans="2:109" ht="13.5" x14ac:dyDescent="0.15">
      <c r="B46" s="387"/>
      <c r="AN46" s="1324"/>
      <c r="AO46" s="1325"/>
      <c r="AP46" s="1325"/>
      <c r="AQ46" s="1325"/>
      <c r="AR46" s="1325"/>
      <c r="AS46" s="1325"/>
      <c r="AT46" s="1325"/>
      <c r="AU46" s="1325"/>
      <c r="AV46" s="1325"/>
      <c r="AW46" s="1325"/>
      <c r="AX46" s="1325"/>
      <c r="AY46" s="1325"/>
      <c r="AZ46" s="1325"/>
      <c r="BA46" s="1325"/>
      <c r="BB46" s="1325"/>
      <c r="BC46" s="1325"/>
      <c r="BD46" s="1325"/>
      <c r="BE46" s="1325"/>
      <c r="BF46" s="1325"/>
      <c r="BG46" s="1325"/>
      <c r="BH46" s="1325"/>
      <c r="BI46" s="1325"/>
      <c r="BJ46" s="1325"/>
      <c r="BK46" s="1325"/>
      <c r="BL46" s="1325"/>
      <c r="BM46" s="1325"/>
      <c r="BN46" s="1325"/>
      <c r="BO46" s="1325"/>
      <c r="BP46" s="1325"/>
      <c r="BQ46" s="1325"/>
      <c r="BR46" s="1325"/>
      <c r="BS46" s="1325"/>
      <c r="BT46" s="1325"/>
      <c r="BU46" s="1325"/>
      <c r="BV46" s="1325"/>
      <c r="BW46" s="1325"/>
      <c r="BX46" s="1325"/>
      <c r="BY46" s="1325"/>
      <c r="BZ46" s="1325"/>
      <c r="CA46" s="1325"/>
      <c r="CB46" s="1325"/>
      <c r="CC46" s="1325"/>
      <c r="CD46" s="1325"/>
      <c r="CE46" s="1325"/>
      <c r="CF46" s="1325"/>
      <c r="CG46" s="1325"/>
      <c r="CH46" s="1325"/>
      <c r="CI46" s="1325"/>
      <c r="CJ46" s="1325"/>
      <c r="CK46" s="1325"/>
      <c r="CL46" s="1325"/>
      <c r="CM46" s="1325"/>
      <c r="CN46" s="1325"/>
      <c r="CO46" s="1325"/>
      <c r="CP46" s="1325"/>
      <c r="CQ46" s="1325"/>
      <c r="CR46" s="1325"/>
      <c r="CS46" s="1325"/>
      <c r="CT46" s="1325"/>
      <c r="CU46" s="1325"/>
      <c r="CV46" s="1325"/>
      <c r="CW46" s="1325"/>
      <c r="CX46" s="1325"/>
      <c r="CY46" s="1325"/>
      <c r="CZ46" s="1325"/>
      <c r="DA46" s="1325"/>
      <c r="DB46" s="1325"/>
      <c r="DC46" s="1326"/>
    </row>
    <row r="47" spans="2:109" ht="13.5" x14ac:dyDescent="0.15">
      <c r="B47" s="387"/>
      <c r="AN47" s="1327"/>
      <c r="AO47" s="1328"/>
      <c r="AP47" s="1328"/>
      <c r="AQ47" s="1328"/>
      <c r="AR47" s="1328"/>
      <c r="AS47" s="1328"/>
      <c r="AT47" s="1328"/>
      <c r="AU47" s="1328"/>
      <c r="AV47" s="1328"/>
      <c r="AW47" s="1328"/>
      <c r="AX47" s="1328"/>
      <c r="AY47" s="1328"/>
      <c r="AZ47" s="1328"/>
      <c r="BA47" s="1328"/>
      <c r="BB47" s="1328"/>
      <c r="BC47" s="1328"/>
      <c r="BD47" s="1328"/>
      <c r="BE47" s="1328"/>
      <c r="BF47" s="1328"/>
      <c r="BG47" s="1328"/>
      <c r="BH47" s="1328"/>
      <c r="BI47" s="1328"/>
      <c r="BJ47" s="1328"/>
      <c r="BK47" s="1328"/>
      <c r="BL47" s="1328"/>
      <c r="BM47" s="1328"/>
      <c r="BN47" s="1328"/>
      <c r="BO47" s="1328"/>
      <c r="BP47" s="1328"/>
      <c r="BQ47" s="1328"/>
      <c r="BR47" s="1328"/>
      <c r="BS47" s="1328"/>
      <c r="BT47" s="1328"/>
      <c r="BU47" s="1328"/>
      <c r="BV47" s="1328"/>
      <c r="BW47" s="1328"/>
      <c r="BX47" s="1328"/>
      <c r="BY47" s="1328"/>
      <c r="BZ47" s="1328"/>
      <c r="CA47" s="1328"/>
      <c r="CB47" s="1328"/>
      <c r="CC47" s="1328"/>
      <c r="CD47" s="1328"/>
      <c r="CE47" s="1328"/>
      <c r="CF47" s="1328"/>
      <c r="CG47" s="1328"/>
      <c r="CH47" s="1328"/>
      <c r="CI47" s="1328"/>
      <c r="CJ47" s="1328"/>
      <c r="CK47" s="1328"/>
      <c r="CL47" s="1328"/>
      <c r="CM47" s="1328"/>
      <c r="CN47" s="1328"/>
      <c r="CO47" s="1328"/>
      <c r="CP47" s="1328"/>
      <c r="CQ47" s="1328"/>
      <c r="CR47" s="1328"/>
      <c r="CS47" s="1328"/>
      <c r="CT47" s="1328"/>
      <c r="CU47" s="1328"/>
      <c r="CV47" s="1328"/>
      <c r="CW47" s="1328"/>
      <c r="CX47" s="1328"/>
      <c r="CY47" s="1328"/>
      <c r="CZ47" s="1328"/>
      <c r="DA47" s="1328"/>
      <c r="DB47" s="1328"/>
      <c r="DC47" s="1329"/>
    </row>
    <row r="48" spans="2:109" ht="13.5" x14ac:dyDescent="0.15">
      <c r="B48" s="387"/>
      <c r="H48" s="394"/>
      <c r="I48" s="394"/>
      <c r="J48" s="394"/>
      <c r="AN48" s="394"/>
      <c r="AO48" s="394"/>
      <c r="AP48" s="394"/>
      <c r="AZ48" s="394"/>
      <c r="BA48" s="394"/>
      <c r="BB48" s="394"/>
      <c r="BL48" s="394"/>
      <c r="BM48" s="394"/>
      <c r="BN48" s="394"/>
      <c r="BX48" s="394"/>
      <c r="BY48" s="394"/>
      <c r="BZ48" s="394"/>
      <c r="CJ48" s="394"/>
      <c r="CK48" s="394"/>
      <c r="CL48" s="394"/>
      <c r="CV48" s="394"/>
      <c r="CW48" s="394"/>
      <c r="CX48" s="394"/>
    </row>
    <row r="49" spans="1:109" ht="13.5" x14ac:dyDescent="0.15">
      <c r="B49" s="387"/>
      <c r="AN49" s="386" t="s">
        <v>600</v>
      </c>
    </row>
    <row r="50" spans="1:109" ht="13.5" x14ac:dyDescent="0.15">
      <c r="B50" s="387"/>
      <c r="G50" s="1315"/>
      <c r="H50" s="1315"/>
      <c r="I50" s="1315"/>
      <c r="J50" s="1315"/>
      <c r="K50" s="396"/>
      <c r="L50" s="396"/>
      <c r="M50" s="395"/>
      <c r="N50" s="395"/>
      <c r="AN50" s="1317"/>
      <c r="AO50" s="1318"/>
      <c r="AP50" s="1318"/>
      <c r="AQ50" s="1318"/>
      <c r="AR50" s="1318"/>
      <c r="AS50" s="1318"/>
      <c r="AT50" s="1318"/>
      <c r="AU50" s="1318"/>
      <c r="AV50" s="1318"/>
      <c r="AW50" s="1318"/>
      <c r="AX50" s="1318"/>
      <c r="AY50" s="1318"/>
      <c r="AZ50" s="1318"/>
      <c r="BA50" s="1318"/>
      <c r="BB50" s="1318"/>
      <c r="BC50" s="1318"/>
      <c r="BD50" s="1318"/>
      <c r="BE50" s="1318"/>
      <c r="BF50" s="1318"/>
      <c r="BG50" s="1318"/>
      <c r="BH50" s="1318"/>
      <c r="BI50" s="1318"/>
      <c r="BJ50" s="1318"/>
      <c r="BK50" s="1318"/>
      <c r="BL50" s="1318"/>
      <c r="BM50" s="1318"/>
      <c r="BN50" s="1318"/>
      <c r="BO50" s="1319"/>
      <c r="BP50" s="1311" t="s">
        <v>558</v>
      </c>
      <c r="BQ50" s="1311"/>
      <c r="BR50" s="1311"/>
      <c r="BS50" s="1311"/>
      <c r="BT50" s="1311"/>
      <c r="BU50" s="1311"/>
      <c r="BV50" s="1311"/>
      <c r="BW50" s="1311"/>
      <c r="BX50" s="1311" t="s">
        <v>559</v>
      </c>
      <c r="BY50" s="1311"/>
      <c r="BZ50" s="1311"/>
      <c r="CA50" s="1311"/>
      <c r="CB50" s="1311"/>
      <c r="CC50" s="1311"/>
      <c r="CD50" s="1311"/>
      <c r="CE50" s="1311"/>
      <c r="CF50" s="1311" t="s">
        <v>560</v>
      </c>
      <c r="CG50" s="1311"/>
      <c r="CH50" s="1311"/>
      <c r="CI50" s="1311"/>
      <c r="CJ50" s="1311"/>
      <c r="CK50" s="1311"/>
      <c r="CL50" s="1311"/>
      <c r="CM50" s="1311"/>
      <c r="CN50" s="1311" t="s">
        <v>561</v>
      </c>
      <c r="CO50" s="1311"/>
      <c r="CP50" s="1311"/>
      <c r="CQ50" s="1311"/>
      <c r="CR50" s="1311"/>
      <c r="CS50" s="1311"/>
      <c r="CT50" s="1311"/>
      <c r="CU50" s="1311"/>
      <c r="CV50" s="1311" t="s">
        <v>562</v>
      </c>
      <c r="CW50" s="1311"/>
      <c r="CX50" s="1311"/>
      <c r="CY50" s="1311"/>
      <c r="CZ50" s="1311"/>
      <c r="DA50" s="1311"/>
      <c r="DB50" s="1311"/>
      <c r="DC50" s="1311"/>
    </row>
    <row r="51" spans="1:109" ht="13.5" customHeight="1" x14ac:dyDescent="0.15">
      <c r="B51" s="387"/>
      <c r="G51" s="1320"/>
      <c r="H51" s="1320"/>
      <c r="I51" s="1330"/>
      <c r="J51" s="1330"/>
      <c r="K51" s="1316"/>
      <c r="L51" s="1316"/>
      <c r="M51" s="1316"/>
      <c r="N51" s="1316"/>
      <c r="AM51" s="394"/>
      <c r="AN51" s="1312" t="s">
        <v>599</v>
      </c>
      <c r="AO51" s="1312"/>
      <c r="AP51" s="1312"/>
      <c r="AQ51" s="1312"/>
      <c r="AR51" s="1312"/>
      <c r="AS51" s="1312"/>
      <c r="AT51" s="1312"/>
      <c r="AU51" s="1312"/>
      <c r="AV51" s="1312"/>
      <c r="AW51" s="1312"/>
      <c r="AX51" s="1312"/>
      <c r="AY51" s="1312"/>
      <c r="AZ51" s="1312"/>
      <c r="BA51" s="1312"/>
      <c r="BB51" s="1312" t="s">
        <v>597</v>
      </c>
      <c r="BC51" s="1312"/>
      <c r="BD51" s="1312"/>
      <c r="BE51" s="1312"/>
      <c r="BF51" s="1312"/>
      <c r="BG51" s="1312"/>
      <c r="BH51" s="1312"/>
      <c r="BI51" s="1312"/>
      <c r="BJ51" s="1312"/>
      <c r="BK51" s="1312"/>
      <c r="BL51" s="1312"/>
      <c r="BM51" s="1312"/>
      <c r="BN51" s="1312"/>
      <c r="BO51" s="1312"/>
      <c r="BP51" s="1309"/>
      <c r="BQ51" s="1309"/>
      <c r="BR51" s="1309"/>
      <c r="BS51" s="1309"/>
      <c r="BT51" s="1309"/>
      <c r="BU51" s="1309"/>
      <c r="BV51" s="1309"/>
      <c r="BW51" s="1309"/>
      <c r="BX51" s="1309"/>
      <c r="BY51" s="1309"/>
      <c r="BZ51" s="1309"/>
      <c r="CA51" s="1309"/>
      <c r="CB51" s="1309"/>
      <c r="CC51" s="1309"/>
      <c r="CD51" s="1309"/>
      <c r="CE51" s="1309"/>
      <c r="CF51" s="1309"/>
      <c r="CG51" s="1309"/>
      <c r="CH51" s="1309"/>
      <c r="CI51" s="1309"/>
      <c r="CJ51" s="1309"/>
      <c r="CK51" s="1309"/>
      <c r="CL51" s="1309"/>
      <c r="CM51" s="1309"/>
      <c r="CN51" s="1309"/>
      <c r="CO51" s="1309"/>
      <c r="CP51" s="1309"/>
      <c r="CQ51" s="1309"/>
      <c r="CR51" s="1309"/>
      <c r="CS51" s="1309"/>
      <c r="CT51" s="1309"/>
      <c r="CU51" s="1309"/>
      <c r="CV51" s="1309"/>
      <c r="CW51" s="1309"/>
      <c r="CX51" s="1309"/>
      <c r="CY51" s="1309"/>
      <c r="CZ51" s="1309"/>
      <c r="DA51" s="1309"/>
      <c r="DB51" s="1309"/>
      <c r="DC51" s="1309"/>
    </row>
    <row r="52" spans="1:109" ht="13.5" x14ac:dyDescent="0.15">
      <c r="B52" s="387"/>
      <c r="G52" s="1320"/>
      <c r="H52" s="1320"/>
      <c r="I52" s="1330"/>
      <c r="J52" s="1330"/>
      <c r="K52" s="1316"/>
      <c r="L52" s="1316"/>
      <c r="M52" s="1316"/>
      <c r="N52" s="1316"/>
      <c r="AM52" s="394"/>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09"/>
      <c r="BQ52" s="1309"/>
      <c r="BR52" s="1309"/>
      <c r="BS52" s="1309"/>
      <c r="BT52" s="1309"/>
      <c r="BU52" s="1309"/>
      <c r="BV52" s="1309"/>
      <c r="BW52" s="1309"/>
      <c r="BX52" s="1309"/>
      <c r="BY52" s="1309"/>
      <c r="BZ52" s="1309"/>
      <c r="CA52" s="1309"/>
      <c r="CB52" s="1309"/>
      <c r="CC52" s="1309"/>
      <c r="CD52" s="1309"/>
      <c r="CE52" s="1309"/>
      <c r="CF52" s="1309"/>
      <c r="CG52" s="1309"/>
      <c r="CH52" s="1309"/>
      <c r="CI52" s="1309"/>
      <c r="CJ52" s="1309"/>
      <c r="CK52" s="1309"/>
      <c r="CL52" s="1309"/>
      <c r="CM52" s="1309"/>
      <c r="CN52" s="1309"/>
      <c r="CO52" s="1309"/>
      <c r="CP52" s="1309"/>
      <c r="CQ52" s="1309"/>
      <c r="CR52" s="1309"/>
      <c r="CS52" s="1309"/>
      <c r="CT52" s="1309"/>
      <c r="CU52" s="1309"/>
      <c r="CV52" s="1309"/>
      <c r="CW52" s="1309"/>
      <c r="CX52" s="1309"/>
      <c r="CY52" s="1309"/>
      <c r="CZ52" s="1309"/>
      <c r="DA52" s="1309"/>
      <c r="DB52" s="1309"/>
      <c r="DC52" s="1309"/>
    </row>
    <row r="53" spans="1:109" ht="13.5" x14ac:dyDescent="0.15">
      <c r="A53" s="402"/>
      <c r="B53" s="387"/>
      <c r="G53" s="1320"/>
      <c r="H53" s="1320"/>
      <c r="I53" s="1315"/>
      <c r="J53" s="1315"/>
      <c r="K53" s="1316"/>
      <c r="L53" s="1316"/>
      <c r="M53" s="1316"/>
      <c r="N53" s="1316"/>
      <c r="AM53" s="394"/>
      <c r="AN53" s="1312"/>
      <c r="AO53" s="1312"/>
      <c r="AP53" s="1312"/>
      <c r="AQ53" s="1312"/>
      <c r="AR53" s="1312"/>
      <c r="AS53" s="1312"/>
      <c r="AT53" s="1312"/>
      <c r="AU53" s="1312"/>
      <c r="AV53" s="1312"/>
      <c r="AW53" s="1312"/>
      <c r="AX53" s="1312"/>
      <c r="AY53" s="1312"/>
      <c r="AZ53" s="1312"/>
      <c r="BA53" s="1312"/>
      <c r="BB53" s="1312" t="s">
        <v>604</v>
      </c>
      <c r="BC53" s="1312"/>
      <c r="BD53" s="1312"/>
      <c r="BE53" s="1312"/>
      <c r="BF53" s="1312"/>
      <c r="BG53" s="1312"/>
      <c r="BH53" s="1312"/>
      <c r="BI53" s="1312"/>
      <c r="BJ53" s="1312"/>
      <c r="BK53" s="1312"/>
      <c r="BL53" s="1312"/>
      <c r="BM53" s="1312"/>
      <c r="BN53" s="1312"/>
      <c r="BO53" s="1312"/>
      <c r="BP53" s="1309">
        <v>41.7</v>
      </c>
      <c r="BQ53" s="1309"/>
      <c r="BR53" s="1309"/>
      <c r="BS53" s="1309"/>
      <c r="BT53" s="1309"/>
      <c r="BU53" s="1309"/>
      <c r="BV53" s="1309"/>
      <c r="BW53" s="1309"/>
      <c r="BX53" s="1309">
        <v>42.8</v>
      </c>
      <c r="BY53" s="1309"/>
      <c r="BZ53" s="1309"/>
      <c r="CA53" s="1309"/>
      <c r="CB53" s="1309"/>
      <c r="CC53" s="1309"/>
      <c r="CD53" s="1309"/>
      <c r="CE53" s="1309"/>
      <c r="CF53" s="1309">
        <v>44.2</v>
      </c>
      <c r="CG53" s="1309"/>
      <c r="CH53" s="1309"/>
      <c r="CI53" s="1309"/>
      <c r="CJ53" s="1309"/>
      <c r="CK53" s="1309"/>
      <c r="CL53" s="1309"/>
      <c r="CM53" s="1309"/>
      <c r="CN53" s="1309">
        <v>46.6</v>
      </c>
      <c r="CO53" s="1309"/>
      <c r="CP53" s="1309"/>
      <c r="CQ53" s="1309"/>
      <c r="CR53" s="1309"/>
      <c r="CS53" s="1309"/>
      <c r="CT53" s="1309"/>
      <c r="CU53" s="1309"/>
      <c r="CV53" s="1309">
        <v>47.4</v>
      </c>
      <c r="CW53" s="1309"/>
      <c r="CX53" s="1309"/>
      <c r="CY53" s="1309"/>
      <c r="CZ53" s="1309"/>
      <c r="DA53" s="1309"/>
      <c r="DB53" s="1309"/>
      <c r="DC53" s="1309"/>
    </row>
    <row r="54" spans="1:109" ht="13.5" x14ac:dyDescent="0.15">
      <c r="A54" s="402"/>
      <c r="B54" s="387"/>
      <c r="G54" s="1320"/>
      <c r="H54" s="1320"/>
      <c r="I54" s="1315"/>
      <c r="J54" s="1315"/>
      <c r="K54" s="1316"/>
      <c r="L54" s="1316"/>
      <c r="M54" s="1316"/>
      <c r="N54" s="1316"/>
      <c r="AM54" s="394"/>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09"/>
      <c r="BQ54" s="1309"/>
      <c r="BR54" s="1309"/>
      <c r="BS54" s="1309"/>
      <c r="BT54" s="1309"/>
      <c r="BU54" s="1309"/>
      <c r="BV54" s="1309"/>
      <c r="BW54" s="1309"/>
      <c r="BX54" s="1309"/>
      <c r="BY54" s="1309"/>
      <c r="BZ54" s="1309"/>
      <c r="CA54" s="1309"/>
      <c r="CB54" s="1309"/>
      <c r="CC54" s="1309"/>
      <c r="CD54" s="1309"/>
      <c r="CE54" s="1309"/>
      <c r="CF54" s="1309"/>
      <c r="CG54" s="1309"/>
      <c r="CH54" s="1309"/>
      <c r="CI54" s="1309"/>
      <c r="CJ54" s="1309"/>
      <c r="CK54" s="1309"/>
      <c r="CL54" s="1309"/>
      <c r="CM54" s="1309"/>
      <c r="CN54" s="1309"/>
      <c r="CO54" s="1309"/>
      <c r="CP54" s="1309"/>
      <c r="CQ54" s="1309"/>
      <c r="CR54" s="1309"/>
      <c r="CS54" s="1309"/>
      <c r="CT54" s="1309"/>
      <c r="CU54" s="1309"/>
      <c r="CV54" s="1309"/>
      <c r="CW54" s="1309"/>
      <c r="CX54" s="1309"/>
      <c r="CY54" s="1309"/>
      <c r="CZ54" s="1309"/>
      <c r="DA54" s="1309"/>
      <c r="DB54" s="1309"/>
      <c r="DC54" s="1309"/>
    </row>
    <row r="55" spans="1:109" ht="13.5" x14ac:dyDescent="0.15">
      <c r="A55" s="402"/>
      <c r="B55" s="387"/>
      <c r="G55" s="1315"/>
      <c r="H55" s="1315"/>
      <c r="I55" s="1315"/>
      <c r="J55" s="1315"/>
      <c r="K55" s="1316"/>
      <c r="L55" s="1316"/>
      <c r="M55" s="1316"/>
      <c r="N55" s="1316"/>
      <c r="AN55" s="1311" t="s">
        <v>598</v>
      </c>
      <c r="AO55" s="1311"/>
      <c r="AP55" s="1311"/>
      <c r="AQ55" s="1311"/>
      <c r="AR55" s="1311"/>
      <c r="AS55" s="1311"/>
      <c r="AT55" s="1311"/>
      <c r="AU55" s="1311"/>
      <c r="AV55" s="1311"/>
      <c r="AW55" s="1311"/>
      <c r="AX55" s="1311"/>
      <c r="AY55" s="1311"/>
      <c r="AZ55" s="1311"/>
      <c r="BA55" s="1311"/>
      <c r="BB55" s="1312" t="s">
        <v>597</v>
      </c>
      <c r="BC55" s="1312"/>
      <c r="BD55" s="1312"/>
      <c r="BE55" s="1312"/>
      <c r="BF55" s="1312"/>
      <c r="BG55" s="1312"/>
      <c r="BH55" s="1312"/>
      <c r="BI55" s="1312"/>
      <c r="BJ55" s="1312"/>
      <c r="BK55" s="1312"/>
      <c r="BL55" s="1312"/>
      <c r="BM55" s="1312"/>
      <c r="BN55" s="1312"/>
      <c r="BO55" s="1312"/>
      <c r="BP55" s="1309">
        <v>13.1</v>
      </c>
      <c r="BQ55" s="1309"/>
      <c r="BR55" s="1309"/>
      <c r="BS55" s="1309"/>
      <c r="BT55" s="1309"/>
      <c r="BU55" s="1309"/>
      <c r="BV55" s="1309"/>
      <c r="BW55" s="1309"/>
      <c r="BX55" s="1309">
        <v>0</v>
      </c>
      <c r="BY55" s="1309"/>
      <c r="BZ55" s="1309"/>
      <c r="CA55" s="1309"/>
      <c r="CB55" s="1309"/>
      <c r="CC55" s="1309"/>
      <c r="CD55" s="1309"/>
      <c r="CE55" s="1309"/>
      <c r="CF55" s="1309">
        <v>0</v>
      </c>
      <c r="CG55" s="1309"/>
      <c r="CH55" s="1309"/>
      <c r="CI55" s="1309"/>
      <c r="CJ55" s="1309"/>
      <c r="CK55" s="1309"/>
      <c r="CL55" s="1309"/>
      <c r="CM55" s="1309"/>
      <c r="CN55" s="1309">
        <v>0</v>
      </c>
      <c r="CO55" s="1309"/>
      <c r="CP55" s="1309"/>
      <c r="CQ55" s="1309"/>
      <c r="CR55" s="1309"/>
      <c r="CS55" s="1309"/>
      <c r="CT55" s="1309"/>
      <c r="CU55" s="1309"/>
      <c r="CV55" s="1309">
        <v>3.1</v>
      </c>
      <c r="CW55" s="1309"/>
      <c r="CX55" s="1309"/>
      <c r="CY55" s="1309"/>
      <c r="CZ55" s="1309"/>
      <c r="DA55" s="1309"/>
      <c r="DB55" s="1309"/>
      <c r="DC55" s="1309"/>
    </row>
    <row r="56" spans="1:109" ht="13.5" x14ac:dyDescent="0.15">
      <c r="A56" s="402"/>
      <c r="B56" s="387"/>
      <c r="G56" s="1315"/>
      <c r="H56" s="1315"/>
      <c r="I56" s="1315"/>
      <c r="J56" s="1315"/>
      <c r="K56" s="1316"/>
      <c r="L56" s="1316"/>
      <c r="M56" s="1316"/>
      <c r="N56" s="1316"/>
      <c r="AN56" s="1311"/>
      <c r="AO56" s="1311"/>
      <c r="AP56" s="1311"/>
      <c r="AQ56" s="1311"/>
      <c r="AR56" s="1311"/>
      <c r="AS56" s="1311"/>
      <c r="AT56" s="1311"/>
      <c r="AU56" s="1311"/>
      <c r="AV56" s="1311"/>
      <c r="AW56" s="1311"/>
      <c r="AX56" s="1311"/>
      <c r="AY56" s="1311"/>
      <c r="AZ56" s="1311"/>
      <c r="BA56" s="1311"/>
      <c r="BB56" s="1312"/>
      <c r="BC56" s="1312"/>
      <c r="BD56" s="1312"/>
      <c r="BE56" s="1312"/>
      <c r="BF56" s="1312"/>
      <c r="BG56" s="1312"/>
      <c r="BH56" s="1312"/>
      <c r="BI56" s="1312"/>
      <c r="BJ56" s="1312"/>
      <c r="BK56" s="1312"/>
      <c r="BL56" s="1312"/>
      <c r="BM56" s="1312"/>
      <c r="BN56" s="1312"/>
      <c r="BO56" s="1312"/>
      <c r="BP56" s="1309"/>
      <c r="BQ56" s="1309"/>
      <c r="BR56" s="1309"/>
      <c r="BS56" s="1309"/>
      <c r="BT56" s="1309"/>
      <c r="BU56" s="1309"/>
      <c r="BV56" s="1309"/>
      <c r="BW56" s="1309"/>
      <c r="BX56" s="1309"/>
      <c r="BY56" s="1309"/>
      <c r="BZ56" s="1309"/>
      <c r="CA56" s="1309"/>
      <c r="CB56" s="1309"/>
      <c r="CC56" s="1309"/>
      <c r="CD56" s="1309"/>
      <c r="CE56" s="1309"/>
      <c r="CF56" s="1309"/>
      <c r="CG56" s="1309"/>
      <c r="CH56" s="1309"/>
      <c r="CI56" s="1309"/>
      <c r="CJ56" s="1309"/>
      <c r="CK56" s="1309"/>
      <c r="CL56" s="1309"/>
      <c r="CM56" s="1309"/>
      <c r="CN56" s="1309"/>
      <c r="CO56" s="1309"/>
      <c r="CP56" s="1309"/>
      <c r="CQ56" s="1309"/>
      <c r="CR56" s="1309"/>
      <c r="CS56" s="1309"/>
      <c r="CT56" s="1309"/>
      <c r="CU56" s="1309"/>
      <c r="CV56" s="1309"/>
      <c r="CW56" s="1309"/>
      <c r="CX56" s="1309"/>
      <c r="CY56" s="1309"/>
      <c r="CZ56" s="1309"/>
      <c r="DA56" s="1309"/>
      <c r="DB56" s="1309"/>
      <c r="DC56" s="1309"/>
    </row>
    <row r="57" spans="1:109" s="402" customFormat="1" ht="13.5" x14ac:dyDescent="0.15">
      <c r="B57" s="408"/>
      <c r="G57" s="1315"/>
      <c r="H57" s="1315"/>
      <c r="I57" s="1313"/>
      <c r="J57" s="1313"/>
      <c r="K57" s="1316"/>
      <c r="L57" s="1316"/>
      <c r="M57" s="1316"/>
      <c r="N57" s="1316"/>
      <c r="AM57" s="386"/>
      <c r="AN57" s="1311"/>
      <c r="AO57" s="1311"/>
      <c r="AP57" s="1311"/>
      <c r="AQ57" s="1311"/>
      <c r="AR57" s="1311"/>
      <c r="AS57" s="1311"/>
      <c r="AT57" s="1311"/>
      <c r="AU57" s="1311"/>
      <c r="AV57" s="1311"/>
      <c r="AW57" s="1311"/>
      <c r="AX57" s="1311"/>
      <c r="AY57" s="1311"/>
      <c r="AZ57" s="1311"/>
      <c r="BA57" s="1311"/>
      <c r="BB57" s="1312" t="s">
        <v>604</v>
      </c>
      <c r="BC57" s="1312"/>
      <c r="BD57" s="1312"/>
      <c r="BE57" s="1312"/>
      <c r="BF57" s="1312"/>
      <c r="BG57" s="1312"/>
      <c r="BH57" s="1312"/>
      <c r="BI57" s="1312"/>
      <c r="BJ57" s="1312"/>
      <c r="BK57" s="1312"/>
      <c r="BL57" s="1312"/>
      <c r="BM57" s="1312"/>
      <c r="BN57" s="1312"/>
      <c r="BO57" s="1312"/>
      <c r="BP57" s="1309">
        <v>53.4</v>
      </c>
      <c r="BQ57" s="1309"/>
      <c r="BR57" s="1309"/>
      <c r="BS57" s="1309"/>
      <c r="BT57" s="1309"/>
      <c r="BU57" s="1309"/>
      <c r="BV57" s="1309"/>
      <c r="BW57" s="1309"/>
      <c r="BX57" s="1309">
        <v>52.1</v>
      </c>
      <c r="BY57" s="1309"/>
      <c r="BZ57" s="1309"/>
      <c r="CA57" s="1309"/>
      <c r="CB57" s="1309"/>
      <c r="CC57" s="1309"/>
      <c r="CD57" s="1309"/>
      <c r="CE57" s="1309"/>
      <c r="CF57" s="1309">
        <v>59.1</v>
      </c>
      <c r="CG57" s="1309"/>
      <c r="CH57" s="1309"/>
      <c r="CI57" s="1309"/>
      <c r="CJ57" s="1309"/>
      <c r="CK57" s="1309"/>
      <c r="CL57" s="1309"/>
      <c r="CM57" s="1309"/>
      <c r="CN57" s="1309">
        <v>59.8</v>
      </c>
      <c r="CO57" s="1309"/>
      <c r="CP57" s="1309"/>
      <c r="CQ57" s="1309"/>
      <c r="CR57" s="1309"/>
      <c r="CS57" s="1309"/>
      <c r="CT57" s="1309"/>
      <c r="CU57" s="1309"/>
      <c r="CV57" s="1309">
        <v>59.7</v>
      </c>
      <c r="CW57" s="1309"/>
      <c r="CX57" s="1309"/>
      <c r="CY57" s="1309"/>
      <c r="CZ57" s="1309"/>
      <c r="DA57" s="1309"/>
      <c r="DB57" s="1309"/>
      <c r="DC57" s="1309"/>
      <c r="DD57" s="413"/>
      <c r="DE57" s="408"/>
    </row>
    <row r="58" spans="1:109" s="402" customFormat="1" ht="13.5" x14ac:dyDescent="0.15">
      <c r="A58" s="386"/>
      <c r="B58" s="408"/>
      <c r="G58" s="1315"/>
      <c r="H58" s="1315"/>
      <c r="I58" s="1313"/>
      <c r="J58" s="1313"/>
      <c r="K58" s="1316"/>
      <c r="L58" s="1316"/>
      <c r="M58" s="1316"/>
      <c r="N58" s="1316"/>
      <c r="AM58" s="386"/>
      <c r="AN58" s="1311"/>
      <c r="AO58" s="1311"/>
      <c r="AP58" s="1311"/>
      <c r="AQ58" s="1311"/>
      <c r="AR58" s="1311"/>
      <c r="AS58" s="1311"/>
      <c r="AT58" s="1311"/>
      <c r="AU58" s="1311"/>
      <c r="AV58" s="1311"/>
      <c r="AW58" s="1311"/>
      <c r="AX58" s="1311"/>
      <c r="AY58" s="1311"/>
      <c r="AZ58" s="1311"/>
      <c r="BA58" s="1311"/>
      <c r="BB58" s="1312"/>
      <c r="BC58" s="1312"/>
      <c r="BD58" s="1312"/>
      <c r="BE58" s="1312"/>
      <c r="BF58" s="1312"/>
      <c r="BG58" s="1312"/>
      <c r="BH58" s="1312"/>
      <c r="BI58" s="1312"/>
      <c r="BJ58" s="1312"/>
      <c r="BK58" s="1312"/>
      <c r="BL58" s="1312"/>
      <c r="BM58" s="1312"/>
      <c r="BN58" s="1312"/>
      <c r="BO58" s="1312"/>
      <c r="BP58" s="1309"/>
      <c r="BQ58" s="1309"/>
      <c r="BR58" s="1309"/>
      <c r="BS58" s="1309"/>
      <c r="BT58" s="1309"/>
      <c r="BU58" s="1309"/>
      <c r="BV58" s="1309"/>
      <c r="BW58" s="1309"/>
      <c r="BX58" s="1309"/>
      <c r="BY58" s="1309"/>
      <c r="BZ58" s="1309"/>
      <c r="CA58" s="1309"/>
      <c r="CB58" s="1309"/>
      <c r="CC58" s="1309"/>
      <c r="CD58" s="1309"/>
      <c r="CE58" s="1309"/>
      <c r="CF58" s="1309"/>
      <c r="CG58" s="1309"/>
      <c r="CH58" s="1309"/>
      <c r="CI58" s="1309"/>
      <c r="CJ58" s="1309"/>
      <c r="CK58" s="1309"/>
      <c r="CL58" s="1309"/>
      <c r="CM58" s="1309"/>
      <c r="CN58" s="1309"/>
      <c r="CO58" s="1309"/>
      <c r="CP58" s="1309"/>
      <c r="CQ58" s="1309"/>
      <c r="CR58" s="1309"/>
      <c r="CS58" s="1309"/>
      <c r="CT58" s="1309"/>
      <c r="CU58" s="1309"/>
      <c r="CV58" s="1309"/>
      <c r="CW58" s="1309"/>
      <c r="CX58" s="1309"/>
      <c r="CY58" s="1309"/>
      <c r="CZ58" s="1309"/>
      <c r="DA58" s="1309"/>
      <c r="DB58" s="1309"/>
      <c r="DC58" s="1309"/>
      <c r="DD58" s="413"/>
      <c r="DE58" s="408"/>
    </row>
    <row r="59" spans="1:109" s="402" customFormat="1" ht="13.5" x14ac:dyDescent="0.15">
      <c r="A59" s="386"/>
      <c r="B59" s="408"/>
      <c r="K59" s="414"/>
      <c r="L59" s="414"/>
      <c r="M59" s="414"/>
      <c r="N59" s="414"/>
      <c r="AQ59" s="414"/>
      <c r="AR59" s="414"/>
      <c r="AS59" s="414"/>
      <c r="AT59" s="414"/>
      <c r="BC59" s="414"/>
      <c r="BD59" s="414"/>
      <c r="BE59" s="414"/>
      <c r="BF59" s="414"/>
      <c r="BO59" s="414"/>
      <c r="BP59" s="414"/>
      <c r="BQ59" s="414"/>
      <c r="BR59" s="414"/>
      <c r="CA59" s="414"/>
      <c r="CB59" s="414"/>
      <c r="CC59" s="414"/>
      <c r="CD59" s="414"/>
      <c r="CM59" s="414"/>
      <c r="CN59" s="414"/>
      <c r="CO59" s="414"/>
      <c r="CP59" s="414"/>
      <c r="CY59" s="414"/>
      <c r="CZ59" s="414"/>
      <c r="DA59" s="414"/>
      <c r="DB59" s="414"/>
      <c r="DC59" s="414"/>
      <c r="DD59" s="413"/>
      <c r="DE59" s="408"/>
    </row>
    <row r="60" spans="1:109" s="402" customFormat="1" ht="13.5" x14ac:dyDescent="0.15">
      <c r="A60" s="386"/>
      <c r="B60" s="408"/>
      <c r="K60" s="414"/>
      <c r="L60" s="414"/>
      <c r="M60" s="414"/>
      <c r="N60" s="414"/>
      <c r="AQ60" s="414"/>
      <c r="AR60" s="414"/>
      <c r="AS60" s="414"/>
      <c r="AT60" s="414"/>
      <c r="BC60" s="414"/>
      <c r="BD60" s="414"/>
      <c r="BE60" s="414"/>
      <c r="BF60" s="414"/>
      <c r="BO60" s="414"/>
      <c r="BP60" s="414"/>
      <c r="BQ60" s="414"/>
      <c r="BR60" s="414"/>
      <c r="CA60" s="414"/>
      <c r="CB60" s="414"/>
      <c r="CC60" s="414"/>
      <c r="CD60" s="414"/>
      <c r="CM60" s="414"/>
      <c r="CN60" s="414"/>
      <c r="CO60" s="414"/>
      <c r="CP60" s="414"/>
      <c r="CY60" s="414"/>
      <c r="CZ60" s="414"/>
      <c r="DA60" s="414"/>
      <c r="DB60" s="414"/>
      <c r="DC60" s="414"/>
      <c r="DD60" s="413"/>
      <c r="DE60" s="408"/>
    </row>
    <row r="61" spans="1:109" s="402" customFormat="1" ht="13.5" x14ac:dyDescent="0.15">
      <c r="A61" s="386"/>
      <c r="B61" s="412"/>
      <c r="C61" s="411"/>
      <c r="D61" s="411"/>
      <c r="E61" s="411"/>
      <c r="F61" s="411"/>
      <c r="G61" s="411"/>
      <c r="H61" s="411"/>
      <c r="I61" s="411"/>
      <c r="J61" s="411"/>
      <c r="K61" s="411"/>
      <c r="L61" s="411"/>
      <c r="M61" s="410"/>
      <c r="N61" s="410"/>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0"/>
      <c r="AT61" s="410"/>
      <c r="AU61" s="411"/>
      <c r="AV61" s="411"/>
      <c r="AW61" s="411"/>
      <c r="AX61" s="411"/>
      <c r="AY61" s="411"/>
      <c r="AZ61" s="411"/>
      <c r="BA61" s="411"/>
      <c r="BB61" s="411"/>
      <c r="BC61" s="411"/>
      <c r="BD61" s="411"/>
      <c r="BE61" s="410"/>
      <c r="BF61" s="410"/>
      <c r="BG61" s="411"/>
      <c r="BH61" s="411"/>
      <c r="BI61" s="411"/>
      <c r="BJ61" s="411"/>
      <c r="BK61" s="411"/>
      <c r="BL61" s="411"/>
      <c r="BM61" s="411"/>
      <c r="BN61" s="411"/>
      <c r="BO61" s="411"/>
      <c r="BP61" s="411"/>
      <c r="BQ61" s="410"/>
      <c r="BR61" s="410"/>
      <c r="BS61" s="411"/>
      <c r="BT61" s="411"/>
      <c r="BU61" s="411"/>
      <c r="BV61" s="411"/>
      <c r="BW61" s="411"/>
      <c r="BX61" s="411"/>
      <c r="BY61" s="411"/>
      <c r="BZ61" s="411"/>
      <c r="CA61" s="411"/>
      <c r="CB61" s="411"/>
      <c r="CC61" s="410"/>
      <c r="CD61" s="410"/>
      <c r="CE61" s="411"/>
      <c r="CF61" s="411"/>
      <c r="CG61" s="411"/>
      <c r="CH61" s="411"/>
      <c r="CI61" s="411"/>
      <c r="CJ61" s="411"/>
      <c r="CK61" s="411"/>
      <c r="CL61" s="411"/>
      <c r="CM61" s="411"/>
      <c r="CN61" s="411"/>
      <c r="CO61" s="410"/>
      <c r="CP61" s="410"/>
      <c r="CQ61" s="411"/>
      <c r="CR61" s="411"/>
      <c r="CS61" s="411"/>
      <c r="CT61" s="411"/>
      <c r="CU61" s="411"/>
      <c r="CV61" s="411"/>
      <c r="CW61" s="411"/>
      <c r="CX61" s="411"/>
      <c r="CY61" s="411"/>
      <c r="CZ61" s="411"/>
      <c r="DA61" s="410"/>
      <c r="DB61" s="410"/>
      <c r="DC61" s="410"/>
      <c r="DD61" s="409"/>
      <c r="DE61" s="408"/>
    </row>
    <row r="62" spans="1:109" ht="13.5" x14ac:dyDescent="0.15">
      <c r="B62" s="407"/>
      <c r="C62" s="407"/>
      <c r="D62" s="407"/>
      <c r="E62" s="407"/>
      <c r="F62" s="407"/>
      <c r="G62" s="407"/>
      <c r="H62" s="407"/>
      <c r="I62" s="407"/>
      <c r="J62" s="407"/>
      <c r="K62" s="407"/>
      <c r="L62" s="407"/>
      <c r="M62" s="407"/>
      <c r="N62" s="407"/>
      <c r="O62" s="407"/>
      <c r="P62" s="407"/>
      <c r="Q62" s="407"/>
      <c r="R62" s="407"/>
      <c r="S62" s="407"/>
      <c r="T62" s="407"/>
      <c r="U62" s="407"/>
      <c r="V62" s="407"/>
      <c r="W62" s="407"/>
      <c r="X62" s="407"/>
      <c r="Y62" s="407"/>
      <c r="Z62" s="407"/>
      <c r="AA62" s="407"/>
      <c r="AB62" s="407"/>
      <c r="AC62" s="407"/>
      <c r="AD62" s="407"/>
      <c r="AE62" s="407"/>
      <c r="AF62" s="407"/>
      <c r="AG62" s="407"/>
      <c r="AH62" s="407"/>
      <c r="AI62" s="407"/>
      <c r="AJ62" s="407"/>
      <c r="AK62" s="407"/>
      <c r="AL62" s="407"/>
      <c r="AM62" s="407"/>
      <c r="AN62" s="407"/>
      <c r="AO62" s="407"/>
      <c r="AP62" s="407"/>
      <c r="AQ62" s="407"/>
      <c r="AR62" s="407"/>
      <c r="AS62" s="407"/>
      <c r="AT62" s="407"/>
      <c r="AU62" s="407"/>
      <c r="AV62" s="407"/>
      <c r="AW62" s="407"/>
      <c r="AX62" s="407"/>
      <c r="AY62" s="407"/>
      <c r="AZ62" s="407"/>
      <c r="BA62" s="407"/>
      <c r="BB62" s="407"/>
      <c r="BC62" s="407"/>
      <c r="BD62" s="407"/>
      <c r="BE62" s="407"/>
      <c r="BF62" s="407"/>
      <c r="BG62" s="407"/>
      <c r="BH62" s="407"/>
      <c r="BI62" s="407"/>
      <c r="BJ62" s="407"/>
      <c r="BK62" s="407"/>
      <c r="BL62" s="407"/>
      <c r="BM62" s="407"/>
      <c r="BN62" s="407"/>
      <c r="BO62" s="407"/>
      <c r="BP62" s="407"/>
      <c r="BQ62" s="407"/>
      <c r="BR62" s="407"/>
      <c r="BS62" s="407"/>
      <c r="BT62" s="407"/>
      <c r="BU62" s="407"/>
      <c r="BV62" s="407"/>
      <c r="BW62" s="407"/>
      <c r="BX62" s="407"/>
      <c r="BY62" s="407"/>
      <c r="BZ62" s="407"/>
      <c r="CA62" s="407"/>
      <c r="CB62" s="407"/>
      <c r="CC62" s="407"/>
      <c r="CD62" s="407"/>
      <c r="CE62" s="407"/>
      <c r="CF62" s="407"/>
      <c r="CG62" s="407"/>
      <c r="CH62" s="407"/>
      <c r="CI62" s="407"/>
      <c r="CJ62" s="407"/>
      <c r="CK62" s="407"/>
      <c r="CL62" s="407"/>
      <c r="CM62" s="407"/>
      <c r="CN62" s="407"/>
      <c r="CO62" s="407"/>
      <c r="CP62" s="407"/>
      <c r="CQ62" s="407"/>
      <c r="CR62" s="407"/>
      <c r="CS62" s="407"/>
      <c r="CT62" s="407"/>
      <c r="CU62" s="407"/>
      <c r="CV62" s="407"/>
      <c r="CW62" s="407"/>
      <c r="CX62" s="407"/>
      <c r="CY62" s="407"/>
      <c r="CZ62" s="407"/>
      <c r="DA62" s="407"/>
      <c r="DB62" s="407"/>
      <c r="DC62" s="407"/>
      <c r="DD62" s="407"/>
      <c r="DE62" s="386"/>
    </row>
    <row r="63" spans="1:109" ht="17.25" x14ac:dyDescent="0.15">
      <c r="B63" s="406" t="s">
        <v>603</v>
      </c>
    </row>
    <row r="64" spans="1:109" ht="13.5" x14ac:dyDescent="0.15">
      <c r="B64" s="387"/>
      <c r="G64" s="403"/>
      <c r="I64" s="405"/>
      <c r="J64" s="405"/>
      <c r="K64" s="405"/>
      <c r="L64" s="405"/>
      <c r="M64" s="405"/>
      <c r="N64" s="404"/>
      <c r="AM64" s="403"/>
      <c r="AN64" s="403" t="s">
        <v>602</v>
      </c>
      <c r="AP64" s="402"/>
      <c r="AQ64" s="402"/>
      <c r="AR64" s="402"/>
      <c r="AY64" s="403"/>
      <c r="BA64" s="402"/>
      <c r="BB64" s="402"/>
      <c r="BC64" s="402"/>
      <c r="BK64" s="403"/>
      <c r="BM64" s="402"/>
      <c r="BN64" s="402"/>
      <c r="BO64" s="402"/>
      <c r="BW64" s="403"/>
      <c r="BY64" s="402"/>
      <c r="BZ64" s="402"/>
      <c r="CA64" s="402"/>
      <c r="CI64" s="403"/>
      <c r="CK64" s="402"/>
      <c r="CL64" s="402"/>
      <c r="CM64" s="402"/>
      <c r="CU64" s="403"/>
      <c r="CW64" s="402"/>
      <c r="CX64" s="402"/>
      <c r="CY64" s="402"/>
    </row>
    <row r="65" spans="2:107" ht="13.5" x14ac:dyDescent="0.15">
      <c r="B65" s="387"/>
      <c r="AN65" s="1321" t="s">
        <v>601</v>
      </c>
      <c r="AO65" s="1322"/>
      <c r="AP65" s="1322"/>
      <c r="AQ65" s="1322"/>
      <c r="AR65" s="1322"/>
      <c r="AS65" s="1322"/>
      <c r="AT65" s="1322"/>
      <c r="AU65" s="1322"/>
      <c r="AV65" s="1322"/>
      <c r="AW65" s="1322"/>
      <c r="AX65" s="1322"/>
      <c r="AY65" s="1322"/>
      <c r="AZ65" s="1322"/>
      <c r="BA65" s="1322"/>
      <c r="BB65" s="1322"/>
      <c r="BC65" s="1322"/>
      <c r="BD65" s="1322"/>
      <c r="BE65" s="1322"/>
      <c r="BF65" s="1322"/>
      <c r="BG65" s="1322"/>
      <c r="BH65" s="1322"/>
      <c r="BI65" s="1322"/>
      <c r="BJ65" s="1322"/>
      <c r="BK65" s="1322"/>
      <c r="BL65" s="1322"/>
      <c r="BM65" s="1322"/>
      <c r="BN65" s="1322"/>
      <c r="BO65" s="1322"/>
      <c r="BP65" s="1322"/>
      <c r="BQ65" s="1322"/>
      <c r="BR65" s="1322"/>
      <c r="BS65" s="1322"/>
      <c r="BT65" s="1322"/>
      <c r="BU65" s="1322"/>
      <c r="BV65" s="1322"/>
      <c r="BW65" s="1322"/>
      <c r="BX65" s="1322"/>
      <c r="BY65" s="1322"/>
      <c r="BZ65" s="1322"/>
      <c r="CA65" s="1322"/>
      <c r="CB65" s="1322"/>
      <c r="CC65" s="1322"/>
      <c r="CD65" s="1322"/>
      <c r="CE65" s="1322"/>
      <c r="CF65" s="1322"/>
      <c r="CG65" s="1322"/>
      <c r="CH65" s="1322"/>
      <c r="CI65" s="1322"/>
      <c r="CJ65" s="1322"/>
      <c r="CK65" s="1322"/>
      <c r="CL65" s="1322"/>
      <c r="CM65" s="1322"/>
      <c r="CN65" s="1322"/>
      <c r="CO65" s="1322"/>
      <c r="CP65" s="1322"/>
      <c r="CQ65" s="1322"/>
      <c r="CR65" s="1322"/>
      <c r="CS65" s="1322"/>
      <c r="CT65" s="1322"/>
      <c r="CU65" s="1322"/>
      <c r="CV65" s="1322"/>
      <c r="CW65" s="1322"/>
      <c r="CX65" s="1322"/>
      <c r="CY65" s="1322"/>
      <c r="CZ65" s="1322"/>
      <c r="DA65" s="1322"/>
      <c r="DB65" s="1322"/>
      <c r="DC65" s="1323"/>
    </row>
    <row r="66" spans="2:107" ht="13.5" x14ac:dyDescent="0.15">
      <c r="B66" s="387"/>
      <c r="AN66" s="1324"/>
      <c r="AO66" s="1325"/>
      <c r="AP66" s="1325"/>
      <c r="AQ66" s="1325"/>
      <c r="AR66" s="1325"/>
      <c r="AS66" s="1325"/>
      <c r="AT66" s="1325"/>
      <c r="AU66" s="1325"/>
      <c r="AV66" s="1325"/>
      <c r="AW66" s="1325"/>
      <c r="AX66" s="1325"/>
      <c r="AY66" s="1325"/>
      <c r="AZ66" s="1325"/>
      <c r="BA66" s="1325"/>
      <c r="BB66" s="1325"/>
      <c r="BC66" s="1325"/>
      <c r="BD66" s="1325"/>
      <c r="BE66" s="1325"/>
      <c r="BF66" s="1325"/>
      <c r="BG66" s="1325"/>
      <c r="BH66" s="1325"/>
      <c r="BI66" s="1325"/>
      <c r="BJ66" s="1325"/>
      <c r="BK66" s="1325"/>
      <c r="BL66" s="1325"/>
      <c r="BM66" s="1325"/>
      <c r="BN66" s="1325"/>
      <c r="BO66" s="1325"/>
      <c r="BP66" s="1325"/>
      <c r="BQ66" s="1325"/>
      <c r="BR66" s="1325"/>
      <c r="BS66" s="1325"/>
      <c r="BT66" s="1325"/>
      <c r="BU66" s="1325"/>
      <c r="BV66" s="1325"/>
      <c r="BW66" s="1325"/>
      <c r="BX66" s="1325"/>
      <c r="BY66" s="1325"/>
      <c r="BZ66" s="1325"/>
      <c r="CA66" s="1325"/>
      <c r="CB66" s="1325"/>
      <c r="CC66" s="1325"/>
      <c r="CD66" s="1325"/>
      <c r="CE66" s="1325"/>
      <c r="CF66" s="1325"/>
      <c r="CG66" s="1325"/>
      <c r="CH66" s="1325"/>
      <c r="CI66" s="1325"/>
      <c r="CJ66" s="1325"/>
      <c r="CK66" s="1325"/>
      <c r="CL66" s="1325"/>
      <c r="CM66" s="1325"/>
      <c r="CN66" s="1325"/>
      <c r="CO66" s="1325"/>
      <c r="CP66" s="1325"/>
      <c r="CQ66" s="1325"/>
      <c r="CR66" s="1325"/>
      <c r="CS66" s="1325"/>
      <c r="CT66" s="1325"/>
      <c r="CU66" s="1325"/>
      <c r="CV66" s="1325"/>
      <c r="CW66" s="1325"/>
      <c r="CX66" s="1325"/>
      <c r="CY66" s="1325"/>
      <c r="CZ66" s="1325"/>
      <c r="DA66" s="1325"/>
      <c r="DB66" s="1325"/>
      <c r="DC66" s="1326"/>
    </row>
    <row r="67" spans="2:107" ht="13.5" x14ac:dyDescent="0.15">
      <c r="B67" s="387"/>
      <c r="AN67" s="1324"/>
      <c r="AO67" s="1325"/>
      <c r="AP67" s="1325"/>
      <c r="AQ67" s="1325"/>
      <c r="AR67" s="1325"/>
      <c r="AS67" s="1325"/>
      <c r="AT67" s="1325"/>
      <c r="AU67" s="1325"/>
      <c r="AV67" s="1325"/>
      <c r="AW67" s="1325"/>
      <c r="AX67" s="1325"/>
      <c r="AY67" s="1325"/>
      <c r="AZ67" s="1325"/>
      <c r="BA67" s="1325"/>
      <c r="BB67" s="1325"/>
      <c r="BC67" s="1325"/>
      <c r="BD67" s="1325"/>
      <c r="BE67" s="1325"/>
      <c r="BF67" s="1325"/>
      <c r="BG67" s="1325"/>
      <c r="BH67" s="1325"/>
      <c r="BI67" s="1325"/>
      <c r="BJ67" s="1325"/>
      <c r="BK67" s="1325"/>
      <c r="BL67" s="1325"/>
      <c r="BM67" s="1325"/>
      <c r="BN67" s="1325"/>
      <c r="BO67" s="1325"/>
      <c r="BP67" s="1325"/>
      <c r="BQ67" s="1325"/>
      <c r="BR67" s="1325"/>
      <c r="BS67" s="1325"/>
      <c r="BT67" s="1325"/>
      <c r="BU67" s="1325"/>
      <c r="BV67" s="1325"/>
      <c r="BW67" s="1325"/>
      <c r="BX67" s="1325"/>
      <c r="BY67" s="1325"/>
      <c r="BZ67" s="1325"/>
      <c r="CA67" s="1325"/>
      <c r="CB67" s="1325"/>
      <c r="CC67" s="1325"/>
      <c r="CD67" s="1325"/>
      <c r="CE67" s="1325"/>
      <c r="CF67" s="1325"/>
      <c r="CG67" s="1325"/>
      <c r="CH67" s="1325"/>
      <c r="CI67" s="1325"/>
      <c r="CJ67" s="1325"/>
      <c r="CK67" s="1325"/>
      <c r="CL67" s="1325"/>
      <c r="CM67" s="1325"/>
      <c r="CN67" s="1325"/>
      <c r="CO67" s="1325"/>
      <c r="CP67" s="1325"/>
      <c r="CQ67" s="1325"/>
      <c r="CR67" s="1325"/>
      <c r="CS67" s="1325"/>
      <c r="CT67" s="1325"/>
      <c r="CU67" s="1325"/>
      <c r="CV67" s="1325"/>
      <c r="CW67" s="1325"/>
      <c r="CX67" s="1325"/>
      <c r="CY67" s="1325"/>
      <c r="CZ67" s="1325"/>
      <c r="DA67" s="1325"/>
      <c r="DB67" s="1325"/>
      <c r="DC67" s="1326"/>
    </row>
    <row r="68" spans="2:107" ht="13.5" x14ac:dyDescent="0.15">
      <c r="B68" s="387"/>
      <c r="AN68" s="1324"/>
      <c r="AO68" s="1325"/>
      <c r="AP68" s="1325"/>
      <c r="AQ68" s="1325"/>
      <c r="AR68" s="1325"/>
      <c r="AS68" s="1325"/>
      <c r="AT68" s="1325"/>
      <c r="AU68" s="1325"/>
      <c r="AV68" s="1325"/>
      <c r="AW68" s="1325"/>
      <c r="AX68" s="1325"/>
      <c r="AY68" s="1325"/>
      <c r="AZ68" s="1325"/>
      <c r="BA68" s="1325"/>
      <c r="BB68" s="1325"/>
      <c r="BC68" s="1325"/>
      <c r="BD68" s="1325"/>
      <c r="BE68" s="1325"/>
      <c r="BF68" s="1325"/>
      <c r="BG68" s="1325"/>
      <c r="BH68" s="1325"/>
      <c r="BI68" s="1325"/>
      <c r="BJ68" s="1325"/>
      <c r="BK68" s="1325"/>
      <c r="BL68" s="1325"/>
      <c r="BM68" s="1325"/>
      <c r="BN68" s="1325"/>
      <c r="BO68" s="1325"/>
      <c r="BP68" s="1325"/>
      <c r="BQ68" s="1325"/>
      <c r="BR68" s="1325"/>
      <c r="BS68" s="1325"/>
      <c r="BT68" s="1325"/>
      <c r="BU68" s="1325"/>
      <c r="BV68" s="1325"/>
      <c r="BW68" s="1325"/>
      <c r="BX68" s="1325"/>
      <c r="BY68" s="1325"/>
      <c r="BZ68" s="1325"/>
      <c r="CA68" s="1325"/>
      <c r="CB68" s="1325"/>
      <c r="CC68" s="1325"/>
      <c r="CD68" s="1325"/>
      <c r="CE68" s="1325"/>
      <c r="CF68" s="1325"/>
      <c r="CG68" s="1325"/>
      <c r="CH68" s="1325"/>
      <c r="CI68" s="1325"/>
      <c r="CJ68" s="1325"/>
      <c r="CK68" s="1325"/>
      <c r="CL68" s="1325"/>
      <c r="CM68" s="1325"/>
      <c r="CN68" s="1325"/>
      <c r="CO68" s="1325"/>
      <c r="CP68" s="1325"/>
      <c r="CQ68" s="1325"/>
      <c r="CR68" s="1325"/>
      <c r="CS68" s="1325"/>
      <c r="CT68" s="1325"/>
      <c r="CU68" s="1325"/>
      <c r="CV68" s="1325"/>
      <c r="CW68" s="1325"/>
      <c r="CX68" s="1325"/>
      <c r="CY68" s="1325"/>
      <c r="CZ68" s="1325"/>
      <c r="DA68" s="1325"/>
      <c r="DB68" s="1325"/>
      <c r="DC68" s="1326"/>
    </row>
    <row r="69" spans="2:107" ht="13.5" x14ac:dyDescent="0.15">
      <c r="B69" s="387"/>
      <c r="AN69" s="1327"/>
      <c r="AO69" s="1328"/>
      <c r="AP69" s="1328"/>
      <c r="AQ69" s="1328"/>
      <c r="AR69" s="1328"/>
      <c r="AS69" s="1328"/>
      <c r="AT69" s="1328"/>
      <c r="AU69" s="1328"/>
      <c r="AV69" s="1328"/>
      <c r="AW69" s="1328"/>
      <c r="AX69" s="1328"/>
      <c r="AY69" s="1328"/>
      <c r="AZ69" s="1328"/>
      <c r="BA69" s="1328"/>
      <c r="BB69" s="1328"/>
      <c r="BC69" s="1328"/>
      <c r="BD69" s="1328"/>
      <c r="BE69" s="1328"/>
      <c r="BF69" s="1328"/>
      <c r="BG69" s="1328"/>
      <c r="BH69" s="1328"/>
      <c r="BI69" s="1328"/>
      <c r="BJ69" s="1328"/>
      <c r="BK69" s="1328"/>
      <c r="BL69" s="1328"/>
      <c r="BM69" s="1328"/>
      <c r="BN69" s="1328"/>
      <c r="BO69" s="1328"/>
      <c r="BP69" s="1328"/>
      <c r="BQ69" s="1328"/>
      <c r="BR69" s="1328"/>
      <c r="BS69" s="1328"/>
      <c r="BT69" s="1328"/>
      <c r="BU69" s="1328"/>
      <c r="BV69" s="1328"/>
      <c r="BW69" s="1328"/>
      <c r="BX69" s="1328"/>
      <c r="BY69" s="1328"/>
      <c r="BZ69" s="1328"/>
      <c r="CA69" s="1328"/>
      <c r="CB69" s="1328"/>
      <c r="CC69" s="1328"/>
      <c r="CD69" s="1328"/>
      <c r="CE69" s="1328"/>
      <c r="CF69" s="1328"/>
      <c r="CG69" s="1328"/>
      <c r="CH69" s="1328"/>
      <c r="CI69" s="1328"/>
      <c r="CJ69" s="1328"/>
      <c r="CK69" s="1328"/>
      <c r="CL69" s="1328"/>
      <c r="CM69" s="1328"/>
      <c r="CN69" s="1328"/>
      <c r="CO69" s="1328"/>
      <c r="CP69" s="1328"/>
      <c r="CQ69" s="1328"/>
      <c r="CR69" s="1328"/>
      <c r="CS69" s="1328"/>
      <c r="CT69" s="1328"/>
      <c r="CU69" s="1328"/>
      <c r="CV69" s="1328"/>
      <c r="CW69" s="1328"/>
      <c r="CX69" s="1328"/>
      <c r="CY69" s="1328"/>
      <c r="CZ69" s="1328"/>
      <c r="DA69" s="1328"/>
      <c r="DB69" s="1328"/>
      <c r="DC69" s="1329"/>
    </row>
    <row r="70" spans="2:107" ht="13.5" x14ac:dyDescent="0.15">
      <c r="B70" s="387"/>
      <c r="H70" s="401"/>
      <c r="I70" s="401"/>
      <c r="J70" s="399"/>
      <c r="K70" s="399"/>
      <c r="L70" s="398"/>
      <c r="M70" s="399"/>
      <c r="N70" s="398"/>
      <c r="AN70" s="394"/>
      <c r="AO70" s="394"/>
      <c r="AP70" s="394"/>
      <c r="AZ70" s="394"/>
      <c r="BA70" s="394"/>
      <c r="BB70" s="394"/>
      <c r="BL70" s="394"/>
      <c r="BM70" s="394"/>
      <c r="BN70" s="394"/>
      <c r="BX70" s="394"/>
      <c r="BY70" s="394"/>
      <c r="BZ70" s="394"/>
      <c r="CJ70" s="394"/>
      <c r="CK70" s="394"/>
      <c r="CL70" s="394"/>
      <c r="CV70" s="394"/>
      <c r="CW70" s="394"/>
      <c r="CX70" s="394"/>
    </row>
    <row r="71" spans="2:107" ht="13.5" x14ac:dyDescent="0.15">
      <c r="B71" s="387"/>
      <c r="G71" s="397"/>
      <c r="I71" s="400"/>
      <c r="J71" s="399"/>
      <c r="K71" s="399"/>
      <c r="L71" s="398"/>
      <c r="M71" s="399"/>
      <c r="N71" s="398"/>
      <c r="AM71" s="397"/>
      <c r="AN71" s="386" t="s">
        <v>600</v>
      </c>
    </row>
    <row r="72" spans="2:107" ht="13.5" x14ac:dyDescent="0.15">
      <c r="B72" s="387"/>
      <c r="G72" s="1315"/>
      <c r="H72" s="1315"/>
      <c r="I72" s="1315"/>
      <c r="J72" s="1315"/>
      <c r="K72" s="396"/>
      <c r="L72" s="396"/>
      <c r="M72" s="395"/>
      <c r="N72" s="395"/>
      <c r="AN72" s="1317"/>
      <c r="AO72" s="1318"/>
      <c r="AP72" s="1318"/>
      <c r="AQ72" s="1318"/>
      <c r="AR72" s="1318"/>
      <c r="AS72" s="1318"/>
      <c r="AT72" s="1318"/>
      <c r="AU72" s="1318"/>
      <c r="AV72" s="1318"/>
      <c r="AW72" s="1318"/>
      <c r="AX72" s="1318"/>
      <c r="AY72" s="1318"/>
      <c r="AZ72" s="1318"/>
      <c r="BA72" s="1318"/>
      <c r="BB72" s="1318"/>
      <c r="BC72" s="1318"/>
      <c r="BD72" s="1318"/>
      <c r="BE72" s="1318"/>
      <c r="BF72" s="1318"/>
      <c r="BG72" s="1318"/>
      <c r="BH72" s="1318"/>
      <c r="BI72" s="1318"/>
      <c r="BJ72" s="1318"/>
      <c r="BK72" s="1318"/>
      <c r="BL72" s="1318"/>
      <c r="BM72" s="1318"/>
      <c r="BN72" s="1318"/>
      <c r="BO72" s="1319"/>
      <c r="BP72" s="1311" t="s">
        <v>558</v>
      </c>
      <c r="BQ72" s="1311"/>
      <c r="BR72" s="1311"/>
      <c r="BS72" s="1311"/>
      <c r="BT72" s="1311"/>
      <c r="BU72" s="1311"/>
      <c r="BV72" s="1311"/>
      <c r="BW72" s="1311"/>
      <c r="BX72" s="1311" t="s">
        <v>559</v>
      </c>
      <c r="BY72" s="1311"/>
      <c r="BZ72" s="1311"/>
      <c r="CA72" s="1311"/>
      <c r="CB72" s="1311"/>
      <c r="CC72" s="1311"/>
      <c r="CD72" s="1311"/>
      <c r="CE72" s="1311"/>
      <c r="CF72" s="1311" t="s">
        <v>560</v>
      </c>
      <c r="CG72" s="1311"/>
      <c r="CH72" s="1311"/>
      <c r="CI72" s="1311"/>
      <c r="CJ72" s="1311"/>
      <c r="CK72" s="1311"/>
      <c r="CL72" s="1311"/>
      <c r="CM72" s="1311"/>
      <c r="CN72" s="1311" t="s">
        <v>561</v>
      </c>
      <c r="CO72" s="1311"/>
      <c r="CP72" s="1311"/>
      <c r="CQ72" s="1311"/>
      <c r="CR72" s="1311"/>
      <c r="CS72" s="1311"/>
      <c r="CT72" s="1311"/>
      <c r="CU72" s="1311"/>
      <c r="CV72" s="1311" t="s">
        <v>562</v>
      </c>
      <c r="CW72" s="1311"/>
      <c r="CX72" s="1311"/>
      <c r="CY72" s="1311"/>
      <c r="CZ72" s="1311"/>
      <c r="DA72" s="1311"/>
      <c r="DB72" s="1311"/>
      <c r="DC72" s="1311"/>
    </row>
    <row r="73" spans="2:107" ht="13.5" x14ac:dyDescent="0.15">
      <c r="B73" s="387"/>
      <c r="G73" s="1320"/>
      <c r="H73" s="1320"/>
      <c r="I73" s="1320"/>
      <c r="J73" s="1320"/>
      <c r="K73" s="1310"/>
      <c r="L73" s="1310"/>
      <c r="M73" s="1310"/>
      <c r="N73" s="1310"/>
      <c r="AM73" s="394"/>
      <c r="AN73" s="1312" t="s">
        <v>599</v>
      </c>
      <c r="AO73" s="1312"/>
      <c r="AP73" s="1312"/>
      <c r="AQ73" s="1312"/>
      <c r="AR73" s="1312"/>
      <c r="AS73" s="1312"/>
      <c r="AT73" s="1312"/>
      <c r="AU73" s="1312"/>
      <c r="AV73" s="1312"/>
      <c r="AW73" s="1312"/>
      <c r="AX73" s="1312"/>
      <c r="AY73" s="1312"/>
      <c r="AZ73" s="1312"/>
      <c r="BA73" s="1312"/>
      <c r="BB73" s="1312" t="s">
        <v>597</v>
      </c>
      <c r="BC73" s="1312"/>
      <c r="BD73" s="1312"/>
      <c r="BE73" s="1312"/>
      <c r="BF73" s="1312"/>
      <c r="BG73" s="1312"/>
      <c r="BH73" s="1312"/>
      <c r="BI73" s="1312"/>
      <c r="BJ73" s="1312"/>
      <c r="BK73" s="1312"/>
      <c r="BL73" s="1312"/>
      <c r="BM73" s="1312"/>
      <c r="BN73" s="1312"/>
      <c r="BO73" s="1312"/>
      <c r="BP73" s="1309"/>
      <c r="BQ73" s="1309"/>
      <c r="BR73" s="1309"/>
      <c r="BS73" s="1309"/>
      <c r="BT73" s="1309"/>
      <c r="BU73" s="1309"/>
      <c r="BV73" s="1309"/>
      <c r="BW73" s="1309"/>
      <c r="BX73" s="1309"/>
      <c r="BY73" s="1309"/>
      <c r="BZ73" s="1309"/>
      <c r="CA73" s="1309"/>
      <c r="CB73" s="1309"/>
      <c r="CC73" s="1309"/>
      <c r="CD73" s="1309"/>
      <c r="CE73" s="1309"/>
      <c r="CF73" s="1309"/>
      <c r="CG73" s="1309"/>
      <c r="CH73" s="1309"/>
      <c r="CI73" s="1309"/>
      <c r="CJ73" s="1309"/>
      <c r="CK73" s="1309"/>
      <c r="CL73" s="1309"/>
      <c r="CM73" s="1309"/>
      <c r="CN73" s="1309"/>
      <c r="CO73" s="1309"/>
      <c r="CP73" s="1309"/>
      <c r="CQ73" s="1309"/>
      <c r="CR73" s="1309"/>
      <c r="CS73" s="1309"/>
      <c r="CT73" s="1309"/>
      <c r="CU73" s="1309"/>
      <c r="CV73" s="1309"/>
      <c r="CW73" s="1309"/>
      <c r="CX73" s="1309"/>
      <c r="CY73" s="1309"/>
      <c r="CZ73" s="1309"/>
      <c r="DA73" s="1309"/>
      <c r="DB73" s="1309"/>
      <c r="DC73" s="1309"/>
    </row>
    <row r="74" spans="2:107" ht="13.5" x14ac:dyDescent="0.15">
      <c r="B74" s="387"/>
      <c r="G74" s="1320"/>
      <c r="H74" s="1320"/>
      <c r="I74" s="1320"/>
      <c r="J74" s="1320"/>
      <c r="K74" s="1310"/>
      <c r="L74" s="1310"/>
      <c r="M74" s="1310"/>
      <c r="N74" s="1310"/>
      <c r="AM74" s="394"/>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09"/>
      <c r="BQ74" s="1309"/>
      <c r="BR74" s="1309"/>
      <c r="BS74" s="1309"/>
      <c r="BT74" s="1309"/>
      <c r="BU74" s="1309"/>
      <c r="BV74" s="1309"/>
      <c r="BW74" s="1309"/>
      <c r="BX74" s="1309"/>
      <c r="BY74" s="1309"/>
      <c r="BZ74" s="1309"/>
      <c r="CA74" s="1309"/>
      <c r="CB74" s="1309"/>
      <c r="CC74" s="1309"/>
      <c r="CD74" s="1309"/>
      <c r="CE74" s="1309"/>
      <c r="CF74" s="1309"/>
      <c r="CG74" s="1309"/>
      <c r="CH74" s="1309"/>
      <c r="CI74" s="1309"/>
      <c r="CJ74" s="1309"/>
      <c r="CK74" s="1309"/>
      <c r="CL74" s="1309"/>
      <c r="CM74" s="1309"/>
      <c r="CN74" s="1309"/>
      <c r="CO74" s="1309"/>
      <c r="CP74" s="1309"/>
      <c r="CQ74" s="1309"/>
      <c r="CR74" s="1309"/>
      <c r="CS74" s="1309"/>
      <c r="CT74" s="1309"/>
      <c r="CU74" s="1309"/>
      <c r="CV74" s="1309"/>
      <c r="CW74" s="1309"/>
      <c r="CX74" s="1309"/>
      <c r="CY74" s="1309"/>
      <c r="CZ74" s="1309"/>
      <c r="DA74" s="1309"/>
      <c r="DB74" s="1309"/>
      <c r="DC74" s="1309"/>
    </row>
    <row r="75" spans="2:107" ht="13.5" x14ac:dyDescent="0.15">
      <c r="B75" s="387"/>
      <c r="G75" s="1320"/>
      <c r="H75" s="1320"/>
      <c r="I75" s="1315"/>
      <c r="J75" s="1315"/>
      <c r="K75" s="1316"/>
      <c r="L75" s="1316"/>
      <c r="M75" s="1316"/>
      <c r="N75" s="1316"/>
      <c r="AM75" s="394"/>
      <c r="AN75" s="1312"/>
      <c r="AO75" s="1312"/>
      <c r="AP75" s="1312"/>
      <c r="AQ75" s="1312"/>
      <c r="AR75" s="1312"/>
      <c r="AS75" s="1312"/>
      <c r="AT75" s="1312"/>
      <c r="AU75" s="1312"/>
      <c r="AV75" s="1312"/>
      <c r="AW75" s="1312"/>
      <c r="AX75" s="1312"/>
      <c r="AY75" s="1312"/>
      <c r="AZ75" s="1312"/>
      <c r="BA75" s="1312"/>
      <c r="BB75" s="1312" t="s">
        <v>596</v>
      </c>
      <c r="BC75" s="1312"/>
      <c r="BD75" s="1312"/>
      <c r="BE75" s="1312"/>
      <c r="BF75" s="1312"/>
      <c r="BG75" s="1312"/>
      <c r="BH75" s="1312"/>
      <c r="BI75" s="1312"/>
      <c r="BJ75" s="1312"/>
      <c r="BK75" s="1312"/>
      <c r="BL75" s="1312"/>
      <c r="BM75" s="1312"/>
      <c r="BN75" s="1312"/>
      <c r="BO75" s="1312"/>
      <c r="BP75" s="1309">
        <v>4.2</v>
      </c>
      <c r="BQ75" s="1309"/>
      <c r="BR75" s="1309"/>
      <c r="BS75" s="1309"/>
      <c r="BT75" s="1309"/>
      <c r="BU75" s="1309"/>
      <c r="BV75" s="1309"/>
      <c r="BW75" s="1309"/>
      <c r="BX75" s="1309">
        <v>5.0999999999999996</v>
      </c>
      <c r="BY75" s="1309"/>
      <c r="BZ75" s="1309"/>
      <c r="CA75" s="1309"/>
      <c r="CB75" s="1309"/>
      <c r="CC75" s="1309"/>
      <c r="CD75" s="1309"/>
      <c r="CE75" s="1309"/>
      <c r="CF75" s="1309">
        <v>4.9000000000000004</v>
      </c>
      <c r="CG75" s="1309"/>
      <c r="CH75" s="1309"/>
      <c r="CI75" s="1309"/>
      <c r="CJ75" s="1309"/>
      <c r="CK75" s="1309"/>
      <c r="CL75" s="1309"/>
      <c r="CM75" s="1309"/>
      <c r="CN75" s="1309">
        <v>4.5</v>
      </c>
      <c r="CO75" s="1309"/>
      <c r="CP75" s="1309"/>
      <c r="CQ75" s="1309"/>
      <c r="CR75" s="1309"/>
      <c r="CS75" s="1309"/>
      <c r="CT75" s="1309"/>
      <c r="CU75" s="1309"/>
      <c r="CV75" s="1309">
        <v>4.2</v>
      </c>
      <c r="CW75" s="1309"/>
      <c r="CX75" s="1309"/>
      <c r="CY75" s="1309"/>
      <c r="CZ75" s="1309"/>
      <c r="DA75" s="1309"/>
      <c r="DB75" s="1309"/>
      <c r="DC75" s="1309"/>
    </row>
    <row r="76" spans="2:107" ht="13.5" x14ac:dyDescent="0.15">
      <c r="B76" s="387"/>
      <c r="G76" s="1320"/>
      <c r="H76" s="1320"/>
      <c r="I76" s="1315"/>
      <c r="J76" s="1315"/>
      <c r="K76" s="1316"/>
      <c r="L76" s="1316"/>
      <c r="M76" s="1316"/>
      <c r="N76" s="1316"/>
      <c r="AM76" s="394"/>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09"/>
      <c r="BQ76" s="1309"/>
      <c r="BR76" s="1309"/>
      <c r="BS76" s="1309"/>
      <c r="BT76" s="1309"/>
      <c r="BU76" s="1309"/>
      <c r="BV76" s="1309"/>
      <c r="BW76" s="1309"/>
      <c r="BX76" s="1309"/>
      <c r="BY76" s="1309"/>
      <c r="BZ76" s="1309"/>
      <c r="CA76" s="1309"/>
      <c r="CB76" s="1309"/>
      <c r="CC76" s="1309"/>
      <c r="CD76" s="1309"/>
      <c r="CE76" s="1309"/>
      <c r="CF76" s="1309"/>
      <c r="CG76" s="1309"/>
      <c r="CH76" s="1309"/>
      <c r="CI76" s="1309"/>
      <c r="CJ76" s="1309"/>
      <c r="CK76" s="1309"/>
      <c r="CL76" s="1309"/>
      <c r="CM76" s="1309"/>
      <c r="CN76" s="1309"/>
      <c r="CO76" s="1309"/>
      <c r="CP76" s="1309"/>
      <c r="CQ76" s="1309"/>
      <c r="CR76" s="1309"/>
      <c r="CS76" s="1309"/>
      <c r="CT76" s="1309"/>
      <c r="CU76" s="1309"/>
      <c r="CV76" s="1309"/>
      <c r="CW76" s="1309"/>
      <c r="CX76" s="1309"/>
      <c r="CY76" s="1309"/>
      <c r="CZ76" s="1309"/>
      <c r="DA76" s="1309"/>
      <c r="DB76" s="1309"/>
      <c r="DC76" s="1309"/>
    </row>
    <row r="77" spans="2:107" ht="13.5" x14ac:dyDescent="0.15">
      <c r="B77" s="387"/>
      <c r="G77" s="1315"/>
      <c r="H77" s="1315"/>
      <c r="I77" s="1315"/>
      <c r="J77" s="1315"/>
      <c r="K77" s="1310"/>
      <c r="L77" s="1310"/>
      <c r="M77" s="1310"/>
      <c r="N77" s="1310"/>
      <c r="AN77" s="1311" t="s">
        <v>598</v>
      </c>
      <c r="AO77" s="1311"/>
      <c r="AP77" s="1311"/>
      <c r="AQ77" s="1311"/>
      <c r="AR77" s="1311"/>
      <c r="AS77" s="1311"/>
      <c r="AT77" s="1311"/>
      <c r="AU77" s="1311"/>
      <c r="AV77" s="1311"/>
      <c r="AW77" s="1311"/>
      <c r="AX77" s="1311"/>
      <c r="AY77" s="1311"/>
      <c r="AZ77" s="1311"/>
      <c r="BA77" s="1311"/>
      <c r="BB77" s="1312" t="s">
        <v>597</v>
      </c>
      <c r="BC77" s="1312"/>
      <c r="BD77" s="1312"/>
      <c r="BE77" s="1312"/>
      <c r="BF77" s="1312"/>
      <c r="BG77" s="1312"/>
      <c r="BH77" s="1312"/>
      <c r="BI77" s="1312"/>
      <c r="BJ77" s="1312"/>
      <c r="BK77" s="1312"/>
      <c r="BL77" s="1312"/>
      <c r="BM77" s="1312"/>
      <c r="BN77" s="1312"/>
      <c r="BO77" s="1312"/>
      <c r="BP77" s="1309">
        <v>13.1</v>
      </c>
      <c r="BQ77" s="1309"/>
      <c r="BR77" s="1309"/>
      <c r="BS77" s="1309"/>
      <c r="BT77" s="1309"/>
      <c r="BU77" s="1309"/>
      <c r="BV77" s="1309"/>
      <c r="BW77" s="1309"/>
      <c r="BX77" s="1309">
        <v>0</v>
      </c>
      <c r="BY77" s="1309"/>
      <c r="BZ77" s="1309"/>
      <c r="CA77" s="1309"/>
      <c r="CB77" s="1309"/>
      <c r="CC77" s="1309"/>
      <c r="CD77" s="1309"/>
      <c r="CE77" s="1309"/>
      <c r="CF77" s="1309">
        <v>0</v>
      </c>
      <c r="CG77" s="1309"/>
      <c r="CH77" s="1309"/>
      <c r="CI77" s="1309"/>
      <c r="CJ77" s="1309"/>
      <c r="CK77" s="1309"/>
      <c r="CL77" s="1309"/>
      <c r="CM77" s="1309"/>
      <c r="CN77" s="1309">
        <v>0</v>
      </c>
      <c r="CO77" s="1309"/>
      <c r="CP77" s="1309"/>
      <c r="CQ77" s="1309"/>
      <c r="CR77" s="1309"/>
      <c r="CS77" s="1309"/>
      <c r="CT77" s="1309"/>
      <c r="CU77" s="1309"/>
      <c r="CV77" s="1309">
        <v>3.1</v>
      </c>
      <c r="CW77" s="1309"/>
      <c r="CX77" s="1309"/>
      <c r="CY77" s="1309"/>
      <c r="CZ77" s="1309"/>
      <c r="DA77" s="1309"/>
      <c r="DB77" s="1309"/>
      <c r="DC77" s="1309"/>
    </row>
    <row r="78" spans="2:107" ht="13.5" x14ac:dyDescent="0.15">
      <c r="B78" s="387"/>
      <c r="G78" s="1315"/>
      <c r="H78" s="1315"/>
      <c r="I78" s="1315"/>
      <c r="J78" s="1315"/>
      <c r="K78" s="1310"/>
      <c r="L78" s="1310"/>
      <c r="M78" s="1310"/>
      <c r="N78" s="1310"/>
      <c r="AN78" s="1311"/>
      <c r="AO78" s="1311"/>
      <c r="AP78" s="1311"/>
      <c r="AQ78" s="1311"/>
      <c r="AR78" s="1311"/>
      <c r="AS78" s="1311"/>
      <c r="AT78" s="1311"/>
      <c r="AU78" s="1311"/>
      <c r="AV78" s="1311"/>
      <c r="AW78" s="1311"/>
      <c r="AX78" s="1311"/>
      <c r="AY78" s="1311"/>
      <c r="AZ78" s="1311"/>
      <c r="BA78" s="1311"/>
      <c r="BB78" s="1312"/>
      <c r="BC78" s="1312"/>
      <c r="BD78" s="1312"/>
      <c r="BE78" s="1312"/>
      <c r="BF78" s="1312"/>
      <c r="BG78" s="1312"/>
      <c r="BH78" s="1312"/>
      <c r="BI78" s="1312"/>
      <c r="BJ78" s="1312"/>
      <c r="BK78" s="1312"/>
      <c r="BL78" s="1312"/>
      <c r="BM78" s="1312"/>
      <c r="BN78" s="1312"/>
      <c r="BO78" s="1312"/>
      <c r="BP78" s="1309"/>
      <c r="BQ78" s="1309"/>
      <c r="BR78" s="1309"/>
      <c r="BS78" s="1309"/>
      <c r="BT78" s="1309"/>
      <c r="BU78" s="1309"/>
      <c r="BV78" s="1309"/>
      <c r="BW78" s="1309"/>
      <c r="BX78" s="1309"/>
      <c r="BY78" s="1309"/>
      <c r="BZ78" s="1309"/>
      <c r="CA78" s="1309"/>
      <c r="CB78" s="1309"/>
      <c r="CC78" s="1309"/>
      <c r="CD78" s="1309"/>
      <c r="CE78" s="1309"/>
      <c r="CF78" s="1309"/>
      <c r="CG78" s="1309"/>
      <c r="CH78" s="1309"/>
      <c r="CI78" s="1309"/>
      <c r="CJ78" s="1309"/>
      <c r="CK78" s="1309"/>
      <c r="CL78" s="1309"/>
      <c r="CM78" s="1309"/>
      <c r="CN78" s="1309"/>
      <c r="CO78" s="1309"/>
      <c r="CP78" s="1309"/>
      <c r="CQ78" s="1309"/>
      <c r="CR78" s="1309"/>
      <c r="CS78" s="1309"/>
      <c r="CT78" s="1309"/>
      <c r="CU78" s="1309"/>
      <c r="CV78" s="1309"/>
      <c r="CW78" s="1309"/>
      <c r="CX78" s="1309"/>
      <c r="CY78" s="1309"/>
      <c r="CZ78" s="1309"/>
      <c r="DA78" s="1309"/>
      <c r="DB78" s="1309"/>
      <c r="DC78" s="1309"/>
    </row>
    <row r="79" spans="2:107" ht="13.5" x14ac:dyDescent="0.15">
      <c r="B79" s="387"/>
      <c r="G79" s="1315"/>
      <c r="H79" s="1315"/>
      <c r="I79" s="1313"/>
      <c r="J79" s="1313"/>
      <c r="K79" s="1314"/>
      <c r="L79" s="1314"/>
      <c r="M79" s="1314"/>
      <c r="N79" s="1314"/>
      <c r="AN79" s="1311"/>
      <c r="AO79" s="1311"/>
      <c r="AP79" s="1311"/>
      <c r="AQ79" s="1311"/>
      <c r="AR79" s="1311"/>
      <c r="AS79" s="1311"/>
      <c r="AT79" s="1311"/>
      <c r="AU79" s="1311"/>
      <c r="AV79" s="1311"/>
      <c r="AW79" s="1311"/>
      <c r="AX79" s="1311"/>
      <c r="AY79" s="1311"/>
      <c r="AZ79" s="1311"/>
      <c r="BA79" s="1311"/>
      <c r="BB79" s="1312" t="s">
        <v>596</v>
      </c>
      <c r="BC79" s="1312"/>
      <c r="BD79" s="1312"/>
      <c r="BE79" s="1312"/>
      <c r="BF79" s="1312"/>
      <c r="BG79" s="1312"/>
      <c r="BH79" s="1312"/>
      <c r="BI79" s="1312"/>
      <c r="BJ79" s="1312"/>
      <c r="BK79" s="1312"/>
      <c r="BL79" s="1312"/>
      <c r="BM79" s="1312"/>
      <c r="BN79" s="1312"/>
      <c r="BO79" s="1312"/>
      <c r="BP79" s="1309">
        <v>8.9</v>
      </c>
      <c r="BQ79" s="1309"/>
      <c r="BR79" s="1309"/>
      <c r="BS79" s="1309"/>
      <c r="BT79" s="1309"/>
      <c r="BU79" s="1309"/>
      <c r="BV79" s="1309"/>
      <c r="BW79" s="1309"/>
      <c r="BX79" s="1309">
        <v>7.9</v>
      </c>
      <c r="BY79" s="1309"/>
      <c r="BZ79" s="1309"/>
      <c r="CA79" s="1309"/>
      <c r="CB79" s="1309"/>
      <c r="CC79" s="1309"/>
      <c r="CD79" s="1309"/>
      <c r="CE79" s="1309"/>
      <c r="CF79" s="1309">
        <v>7.9</v>
      </c>
      <c r="CG79" s="1309"/>
      <c r="CH79" s="1309"/>
      <c r="CI79" s="1309"/>
      <c r="CJ79" s="1309"/>
      <c r="CK79" s="1309"/>
      <c r="CL79" s="1309"/>
      <c r="CM79" s="1309"/>
      <c r="CN79" s="1309">
        <v>7.8</v>
      </c>
      <c r="CO79" s="1309"/>
      <c r="CP79" s="1309"/>
      <c r="CQ79" s="1309"/>
      <c r="CR79" s="1309"/>
      <c r="CS79" s="1309"/>
      <c r="CT79" s="1309"/>
      <c r="CU79" s="1309"/>
      <c r="CV79" s="1309">
        <v>7.9</v>
      </c>
      <c r="CW79" s="1309"/>
      <c r="CX79" s="1309"/>
      <c r="CY79" s="1309"/>
      <c r="CZ79" s="1309"/>
      <c r="DA79" s="1309"/>
      <c r="DB79" s="1309"/>
      <c r="DC79" s="1309"/>
    </row>
    <row r="80" spans="2:107" ht="13.5" x14ac:dyDescent="0.15">
      <c r="B80" s="387"/>
      <c r="G80" s="1315"/>
      <c r="H80" s="1315"/>
      <c r="I80" s="1313"/>
      <c r="J80" s="1313"/>
      <c r="K80" s="1314"/>
      <c r="L80" s="1314"/>
      <c r="M80" s="1314"/>
      <c r="N80" s="1314"/>
      <c r="AN80" s="1311"/>
      <c r="AO80" s="1311"/>
      <c r="AP80" s="1311"/>
      <c r="AQ80" s="1311"/>
      <c r="AR80" s="1311"/>
      <c r="AS80" s="1311"/>
      <c r="AT80" s="1311"/>
      <c r="AU80" s="1311"/>
      <c r="AV80" s="1311"/>
      <c r="AW80" s="1311"/>
      <c r="AX80" s="1311"/>
      <c r="AY80" s="1311"/>
      <c r="AZ80" s="1311"/>
      <c r="BA80" s="1311"/>
      <c r="BB80" s="1312"/>
      <c r="BC80" s="1312"/>
      <c r="BD80" s="1312"/>
      <c r="BE80" s="1312"/>
      <c r="BF80" s="1312"/>
      <c r="BG80" s="1312"/>
      <c r="BH80" s="1312"/>
      <c r="BI80" s="1312"/>
      <c r="BJ80" s="1312"/>
      <c r="BK80" s="1312"/>
      <c r="BL80" s="1312"/>
      <c r="BM80" s="1312"/>
      <c r="BN80" s="1312"/>
      <c r="BO80" s="1312"/>
      <c r="BP80" s="1309"/>
      <c r="BQ80" s="1309"/>
      <c r="BR80" s="1309"/>
      <c r="BS80" s="1309"/>
      <c r="BT80" s="1309"/>
      <c r="BU80" s="1309"/>
      <c r="BV80" s="1309"/>
      <c r="BW80" s="1309"/>
      <c r="BX80" s="1309"/>
      <c r="BY80" s="1309"/>
      <c r="BZ80" s="1309"/>
      <c r="CA80" s="1309"/>
      <c r="CB80" s="1309"/>
      <c r="CC80" s="1309"/>
      <c r="CD80" s="1309"/>
      <c r="CE80" s="1309"/>
      <c r="CF80" s="1309"/>
      <c r="CG80" s="1309"/>
      <c r="CH80" s="1309"/>
      <c r="CI80" s="1309"/>
      <c r="CJ80" s="1309"/>
      <c r="CK80" s="1309"/>
      <c r="CL80" s="1309"/>
      <c r="CM80" s="1309"/>
      <c r="CN80" s="1309"/>
      <c r="CO80" s="1309"/>
      <c r="CP80" s="1309"/>
      <c r="CQ80" s="1309"/>
      <c r="CR80" s="1309"/>
      <c r="CS80" s="1309"/>
      <c r="CT80" s="1309"/>
      <c r="CU80" s="1309"/>
      <c r="CV80" s="1309"/>
      <c r="CW80" s="1309"/>
      <c r="CX80" s="1309"/>
      <c r="CY80" s="1309"/>
      <c r="CZ80" s="1309"/>
      <c r="DA80" s="1309"/>
      <c r="DB80" s="1309"/>
      <c r="DC80" s="1309"/>
    </row>
    <row r="81" spans="2:109" ht="13.5" x14ac:dyDescent="0.15">
      <c r="B81" s="387"/>
    </row>
    <row r="82" spans="2:109" ht="17.25" x14ac:dyDescent="0.15">
      <c r="B82" s="387"/>
      <c r="K82" s="393"/>
      <c r="L82" s="393"/>
      <c r="M82" s="393"/>
      <c r="N82" s="393"/>
      <c r="AQ82" s="393"/>
      <c r="AR82" s="393"/>
      <c r="AS82" s="393"/>
      <c r="AT82" s="393"/>
      <c r="BC82" s="393"/>
      <c r="BD82" s="393"/>
      <c r="BE82" s="393"/>
      <c r="BF82" s="393"/>
      <c r="BO82" s="393"/>
      <c r="BP82" s="393"/>
      <c r="BQ82" s="393"/>
      <c r="BR82" s="393"/>
      <c r="CA82" s="393"/>
      <c r="CB82" s="393"/>
      <c r="CC82" s="393"/>
      <c r="CD82" s="393"/>
      <c r="CM82" s="393"/>
      <c r="CN82" s="393"/>
      <c r="CO82" s="393"/>
      <c r="CP82" s="393"/>
      <c r="CY82" s="393"/>
      <c r="CZ82" s="393"/>
      <c r="DA82" s="393"/>
      <c r="DB82" s="393"/>
      <c r="DC82" s="393"/>
    </row>
    <row r="83" spans="2:109" ht="13.5" x14ac:dyDescent="0.15">
      <c r="B83" s="392"/>
      <c r="C83" s="391"/>
      <c r="D83" s="391"/>
      <c r="E83" s="391"/>
      <c r="F83" s="391"/>
      <c r="G83" s="391"/>
      <c r="H83" s="391"/>
      <c r="I83" s="391"/>
      <c r="J83" s="391"/>
      <c r="K83" s="391"/>
      <c r="L83" s="391"/>
      <c r="M83" s="391"/>
      <c r="N83" s="391"/>
      <c r="O83" s="391"/>
      <c r="P83" s="391"/>
      <c r="Q83" s="391"/>
      <c r="R83" s="391"/>
      <c r="S83" s="391"/>
      <c r="T83" s="391"/>
      <c r="U83" s="391"/>
      <c r="V83" s="391"/>
      <c r="W83" s="391"/>
      <c r="X83" s="391"/>
      <c r="Y83" s="391"/>
      <c r="Z83" s="391"/>
      <c r="AA83" s="391"/>
      <c r="AB83" s="391"/>
      <c r="AC83" s="391"/>
      <c r="AD83" s="391"/>
      <c r="AE83" s="391"/>
      <c r="AF83" s="391"/>
      <c r="AG83" s="391"/>
      <c r="AH83" s="391"/>
      <c r="AI83" s="391"/>
      <c r="AJ83" s="391"/>
      <c r="AK83" s="391"/>
      <c r="AL83" s="391"/>
      <c r="AM83" s="391"/>
      <c r="AN83" s="391"/>
      <c r="AO83" s="391"/>
      <c r="AP83" s="391"/>
      <c r="AQ83" s="391"/>
      <c r="AR83" s="391"/>
      <c r="AS83" s="391"/>
      <c r="AT83" s="391"/>
      <c r="AU83" s="391"/>
      <c r="AV83" s="391"/>
      <c r="AW83" s="391"/>
      <c r="AX83" s="391"/>
      <c r="AY83" s="391"/>
      <c r="AZ83" s="391"/>
      <c r="BA83" s="391"/>
      <c r="BB83" s="391"/>
      <c r="BC83" s="391"/>
      <c r="BD83" s="391"/>
      <c r="BE83" s="391"/>
      <c r="BF83" s="391"/>
      <c r="BG83" s="391"/>
      <c r="BH83" s="391"/>
      <c r="BI83" s="391"/>
      <c r="BJ83" s="391"/>
      <c r="BK83" s="391"/>
      <c r="BL83" s="391"/>
      <c r="BM83" s="391"/>
      <c r="BN83" s="391"/>
      <c r="BO83" s="391"/>
      <c r="BP83" s="391"/>
      <c r="BQ83" s="391"/>
      <c r="BR83" s="391"/>
      <c r="BS83" s="391"/>
      <c r="BT83" s="391"/>
      <c r="BU83" s="391"/>
      <c r="BV83" s="391"/>
      <c r="BW83" s="391"/>
      <c r="BX83" s="391"/>
      <c r="BY83" s="391"/>
      <c r="BZ83" s="391"/>
      <c r="CA83" s="391"/>
      <c r="CB83" s="391"/>
      <c r="CC83" s="391"/>
      <c r="CD83" s="391"/>
      <c r="CE83" s="391"/>
      <c r="CF83" s="391"/>
      <c r="CG83" s="391"/>
      <c r="CH83" s="391"/>
      <c r="CI83" s="391"/>
      <c r="CJ83" s="391"/>
      <c r="CK83" s="391"/>
      <c r="CL83" s="391"/>
      <c r="CM83" s="391"/>
      <c r="CN83" s="391"/>
      <c r="CO83" s="391"/>
      <c r="CP83" s="391"/>
      <c r="CQ83" s="391"/>
      <c r="CR83" s="391"/>
      <c r="CS83" s="391"/>
      <c r="CT83" s="391"/>
      <c r="CU83" s="391"/>
      <c r="CV83" s="391"/>
      <c r="CW83" s="391"/>
      <c r="CX83" s="391"/>
      <c r="CY83" s="391"/>
      <c r="CZ83" s="391"/>
      <c r="DA83" s="391"/>
      <c r="DB83" s="391"/>
      <c r="DC83" s="391"/>
      <c r="DD83" s="390"/>
    </row>
    <row r="84" spans="2:109" ht="13.5" x14ac:dyDescent="0.15">
      <c r="DD84" s="386"/>
      <c r="DE84" s="386"/>
    </row>
    <row r="85" spans="2:109" ht="13.5" x14ac:dyDescent="0.15">
      <c r="DD85" s="386"/>
      <c r="DE85" s="386"/>
    </row>
    <row r="86" spans="2:109" ht="13.5" hidden="1" x14ac:dyDescent="0.15">
      <c r="DD86" s="386"/>
      <c r="DE86" s="386"/>
    </row>
    <row r="87" spans="2:109" ht="13.5" hidden="1" x14ac:dyDescent="0.15">
      <c r="K87" s="389"/>
      <c r="AQ87" s="389"/>
      <c r="BC87" s="389"/>
      <c r="BO87" s="389"/>
      <c r="CA87" s="389"/>
      <c r="CM87" s="389"/>
      <c r="CY87" s="389"/>
      <c r="DD87" s="386"/>
      <c r="DE87" s="386"/>
    </row>
    <row r="88" spans="2:109" ht="13.5" hidden="1" x14ac:dyDescent="0.15">
      <c r="DD88" s="386"/>
      <c r="DE88" s="386"/>
    </row>
    <row r="89" spans="2:109" ht="13.5" hidden="1" x14ac:dyDescent="0.15">
      <c r="DD89" s="386"/>
      <c r="DE89" s="386"/>
    </row>
    <row r="90" spans="2:109" ht="13.5" hidden="1" x14ac:dyDescent="0.15">
      <c r="DD90" s="386"/>
      <c r="DE90" s="386"/>
    </row>
    <row r="91" spans="2:109" ht="13.5" hidden="1" x14ac:dyDescent="0.15">
      <c r="DD91" s="386"/>
      <c r="DE91" s="386"/>
    </row>
    <row r="92" spans="2:109" ht="13.5" hidden="1" customHeight="1" x14ac:dyDescent="0.15">
      <c r="DD92" s="386"/>
      <c r="DE92" s="386"/>
    </row>
    <row r="93" spans="2:109" ht="13.5" hidden="1" customHeight="1" x14ac:dyDescent="0.15">
      <c r="DD93" s="386"/>
      <c r="DE93" s="386"/>
    </row>
    <row r="94" spans="2:109" ht="13.5" hidden="1" customHeight="1" x14ac:dyDescent="0.15">
      <c r="DD94" s="386"/>
      <c r="DE94" s="386"/>
    </row>
    <row r="95" spans="2:109" ht="13.5" hidden="1" customHeight="1" x14ac:dyDescent="0.15">
      <c r="DD95" s="386"/>
      <c r="DE95" s="386"/>
    </row>
    <row r="96" spans="2:109" ht="13.5" hidden="1" customHeight="1" x14ac:dyDescent="0.15">
      <c r="DD96" s="386"/>
      <c r="DE96" s="386"/>
    </row>
    <row r="97" s="386" customFormat="1" ht="13.5" hidden="1" customHeight="1" x14ac:dyDescent="0.15"/>
    <row r="98" s="386" customFormat="1" ht="13.5" hidden="1" customHeight="1" x14ac:dyDescent="0.15"/>
    <row r="99" s="386" customFormat="1" ht="13.5" hidden="1" customHeight="1" x14ac:dyDescent="0.15"/>
    <row r="100" s="386" customFormat="1" ht="13.5" hidden="1" customHeight="1" x14ac:dyDescent="0.15"/>
    <row r="101" s="386" customFormat="1" ht="13.5" hidden="1" customHeight="1" x14ac:dyDescent="0.15"/>
    <row r="102" s="386" customFormat="1" ht="13.5" hidden="1" customHeight="1" x14ac:dyDescent="0.15"/>
    <row r="103" s="386" customFormat="1" ht="13.5" hidden="1" customHeight="1" x14ac:dyDescent="0.15"/>
    <row r="104" s="386" customFormat="1" ht="13.5" hidden="1" customHeight="1" x14ac:dyDescent="0.15"/>
    <row r="105" s="386" customFormat="1" ht="13.5" hidden="1" customHeight="1" x14ac:dyDescent="0.15"/>
    <row r="106" s="386" customFormat="1" ht="13.5" hidden="1" customHeight="1" x14ac:dyDescent="0.15"/>
    <row r="107" s="386" customFormat="1" ht="13.5" hidden="1" customHeight="1" x14ac:dyDescent="0.15"/>
    <row r="108" s="386" customFormat="1" ht="13.5" hidden="1" customHeight="1" x14ac:dyDescent="0.15"/>
    <row r="109" s="386" customFormat="1" ht="13.5" hidden="1" customHeight="1" x14ac:dyDescent="0.15"/>
    <row r="110" s="386" customFormat="1" ht="13.5" hidden="1" customHeight="1" x14ac:dyDescent="0.15"/>
    <row r="111" s="386" customFormat="1" ht="13.5" hidden="1" customHeight="1" x14ac:dyDescent="0.15"/>
    <row r="112" s="386" customFormat="1" ht="13.5" hidden="1" customHeight="1" x14ac:dyDescent="0.15"/>
    <row r="113" s="386" customFormat="1" ht="13.5" hidden="1" customHeight="1" x14ac:dyDescent="0.15"/>
    <row r="114" s="386" customFormat="1" ht="13.5" hidden="1" customHeight="1" x14ac:dyDescent="0.15"/>
    <row r="115" s="386" customFormat="1" ht="13.5" hidden="1" customHeight="1" x14ac:dyDescent="0.15"/>
    <row r="116" s="386" customFormat="1" ht="13.5" hidden="1" customHeight="1" x14ac:dyDescent="0.15"/>
    <row r="117" s="386" customFormat="1" ht="13.5" hidden="1" customHeight="1" x14ac:dyDescent="0.15"/>
    <row r="118" s="386" customFormat="1" ht="13.5" hidden="1" customHeight="1" x14ac:dyDescent="0.15"/>
    <row r="119" s="386" customFormat="1" ht="13.5" hidden="1" customHeight="1" x14ac:dyDescent="0.15"/>
    <row r="120" s="386" customFormat="1" ht="13.5" hidden="1" customHeight="1" x14ac:dyDescent="0.15"/>
    <row r="121" s="386" customFormat="1" ht="13.5" hidden="1" customHeight="1" x14ac:dyDescent="0.15"/>
    <row r="122" s="386" customFormat="1" ht="13.5" hidden="1" customHeight="1" x14ac:dyDescent="0.15"/>
    <row r="123" s="386" customFormat="1" ht="13.5" hidden="1" customHeight="1" x14ac:dyDescent="0.15"/>
    <row r="124" s="386" customFormat="1" ht="13.5" hidden="1" customHeight="1" x14ac:dyDescent="0.15"/>
    <row r="125" s="386" customFormat="1" ht="13.5" hidden="1" customHeight="1" x14ac:dyDescent="0.15"/>
    <row r="126" s="386" customFormat="1" ht="13.5" hidden="1" customHeight="1" x14ac:dyDescent="0.15"/>
    <row r="127" s="386" customFormat="1" ht="13.5" hidden="1" customHeight="1" x14ac:dyDescent="0.15"/>
    <row r="128" s="386" customFormat="1" ht="13.5" hidden="1" customHeight="1" x14ac:dyDescent="0.15"/>
    <row r="129" s="386" customFormat="1" ht="13.5" hidden="1" customHeight="1" x14ac:dyDescent="0.15"/>
    <row r="130" s="386" customFormat="1" ht="13.5" hidden="1" customHeight="1" x14ac:dyDescent="0.15"/>
    <row r="131" s="386" customFormat="1" ht="13.5" hidden="1" customHeight="1" x14ac:dyDescent="0.15"/>
    <row r="132" s="386" customFormat="1" ht="13.5" hidden="1" customHeight="1" x14ac:dyDescent="0.15"/>
    <row r="133" s="386" customFormat="1" ht="13.5" hidden="1" customHeight="1" x14ac:dyDescent="0.15"/>
    <row r="134" s="386" customFormat="1" ht="13.5" hidden="1" customHeight="1" x14ac:dyDescent="0.15"/>
    <row r="135" s="386" customFormat="1" ht="13.5" hidden="1" customHeight="1" x14ac:dyDescent="0.15"/>
    <row r="136" s="386" customFormat="1" ht="13.5" hidden="1" customHeight="1" x14ac:dyDescent="0.15"/>
    <row r="137" s="386" customFormat="1" ht="13.5" hidden="1" customHeight="1" x14ac:dyDescent="0.15"/>
    <row r="138" s="386" customFormat="1" ht="13.5" hidden="1" customHeight="1" x14ac:dyDescent="0.15"/>
    <row r="139" s="386" customFormat="1" ht="13.5" hidden="1" customHeight="1" x14ac:dyDescent="0.15"/>
    <row r="140" s="386" customFormat="1" ht="13.5" hidden="1" customHeight="1" x14ac:dyDescent="0.15"/>
    <row r="141" s="386" customFormat="1" ht="13.5" hidden="1" customHeight="1" x14ac:dyDescent="0.15"/>
    <row r="142" s="386" customFormat="1" ht="13.5" hidden="1" customHeight="1" x14ac:dyDescent="0.15"/>
    <row r="143" s="386" customFormat="1" ht="13.5" hidden="1" customHeight="1" x14ac:dyDescent="0.15"/>
    <row r="144" s="386" customFormat="1" ht="13.5" hidden="1" customHeight="1" x14ac:dyDescent="0.15"/>
    <row r="145" s="386" customFormat="1" ht="13.5" hidden="1" customHeight="1" x14ac:dyDescent="0.15"/>
    <row r="146" s="386" customFormat="1" ht="13.5" hidden="1" customHeight="1" x14ac:dyDescent="0.15"/>
    <row r="147" s="386" customFormat="1" ht="13.5" hidden="1" customHeight="1" x14ac:dyDescent="0.15"/>
    <row r="148" s="386" customFormat="1" ht="13.5" hidden="1" customHeight="1" x14ac:dyDescent="0.15"/>
    <row r="149" s="386" customFormat="1" ht="13.5" hidden="1" customHeight="1" x14ac:dyDescent="0.15"/>
    <row r="150" s="386" customFormat="1" ht="13.5" hidden="1" customHeight="1" x14ac:dyDescent="0.15"/>
    <row r="151" s="386" customFormat="1" ht="13.5" hidden="1" customHeight="1" x14ac:dyDescent="0.15"/>
    <row r="152" s="386" customFormat="1" ht="13.5" hidden="1" customHeight="1" x14ac:dyDescent="0.15"/>
    <row r="153" s="386" customFormat="1" ht="13.5" hidden="1" customHeight="1" x14ac:dyDescent="0.15"/>
    <row r="154" s="386" customFormat="1" ht="13.5" hidden="1" customHeight="1" x14ac:dyDescent="0.15"/>
    <row r="155" s="386" customFormat="1" ht="13.5" hidden="1" customHeight="1" x14ac:dyDescent="0.15"/>
    <row r="156" s="386" customFormat="1" ht="13.5" hidden="1" customHeight="1" x14ac:dyDescent="0.15"/>
    <row r="157" s="386" customFormat="1" ht="13.5" hidden="1" customHeight="1" x14ac:dyDescent="0.15"/>
    <row r="158" s="386" customFormat="1" ht="13.5" hidden="1" customHeight="1" x14ac:dyDescent="0.15"/>
    <row r="159" s="386" customFormat="1" ht="13.5" hidden="1" customHeight="1" x14ac:dyDescent="0.15"/>
    <row r="160" s="386" customFormat="1" ht="13.5" hidden="1" customHeight="1" x14ac:dyDescent="0.15"/>
  </sheetData>
  <sheetProtection algorithmName="SHA-512" hashValue="1HKXfesgnssnaE6jU2caNe+EbyFVCu9ipy9OE9CN1yBU2wDT7Xvj+1oprlPXu7ihzjkRWwGVaaUB4tKrxcWS0Q==" saltValue="pxVHNg2NEwJ0id/R0kUKHg==" spinCount="100000" sheet="1" objects="1" scenarios="1" formatCells="0"/>
  <dataConsolidate/>
  <mergeCells count="11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BX51:CE52"/>
    <mergeCell ref="CF51:CM52"/>
    <mergeCell ref="CN53:CU54"/>
    <mergeCell ref="I51:J52"/>
    <mergeCell ref="K51:K52"/>
    <mergeCell ref="L51:L52"/>
    <mergeCell ref="M51:M52"/>
    <mergeCell ref="N51:N52"/>
    <mergeCell ref="AN55:BA58"/>
    <mergeCell ref="BB55:BO56"/>
    <mergeCell ref="BP55:BW56"/>
    <mergeCell ref="BP57:BW58"/>
    <mergeCell ref="L57:L58"/>
    <mergeCell ref="M57:M58"/>
    <mergeCell ref="N57:N58"/>
    <mergeCell ref="BB57:BO58"/>
    <mergeCell ref="N53:N54"/>
    <mergeCell ref="BB53:BO54"/>
    <mergeCell ref="BP53:BW54"/>
    <mergeCell ref="BX53:CE54"/>
    <mergeCell ref="CF53:CM54"/>
    <mergeCell ref="AN51:BA54"/>
    <mergeCell ref="BB51:BO52"/>
    <mergeCell ref="BP51:BW52"/>
    <mergeCell ref="I57:J58"/>
    <mergeCell ref="K57:K58"/>
    <mergeCell ref="I53:J54"/>
    <mergeCell ref="K53:K54"/>
    <mergeCell ref="L53:L54"/>
    <mergeCell ref="M53:M54"/>
    <mergeCell ref="BX57:CE58"/>
    <mergeCell ref="CF57:CM58"/>
    <mergeCell ref="AN65:DC69"/>
    <mergeCell ref="BX55:CE56"/>
    <mergeCell ref="CF55:CM56"/>
    <mergeCell ref="CN55:CU56"/>
    <mergeCell ref="CV55:DC56"/>
    <mergeCell ref="CV72:DC72"/>
    <mergeCell ref="BX72:CE72"/>
    <mergeCell ref="CF72:CM72"/>
    <mergeCell ref="CN72:CU72"/>
    <mergeCell ref="CN57:CU58"/>
    <mergeCell ref="CV57:DC58"/>
    <mergeCell ref="G72:J72"/>
    <mergeCell ref="AN72:BO72"/>
    <mergeCell ref="BP72:BW72"/>
    <mergeCell ref="BP75:BW76"/>
    <mergeCell ref="G73:H76"/>
    <mergeCell ref="I73:J74"/>
    <mergeCell ref="K73:K74"/>
    <mergeCell ref="L73:L74"/>
    <mergeCell ref="M73:M74"/>
    <mergeCell ref="N73:N74"/>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I79:J80"/>
    <mergeCell ref="K79:K80"/>
    <mergeCell ref="L79:L80"/>
    <mergeCell ref="M79:M80"/>
    <mergeCell ref="N79:N80"/>
    <mergeCell ref="BB79:BO80"/>
    <mergeCell ref="BP79:BW80"/>
    <mergeCell ref="BX75:CE76"/>
    <mergeCell ref="CF75:CM76"/>
    <mergeCell ref="CF77:CM78"/>
    <mergeCell ref="CF79:CM80"/>
    <mergeCell ref="BX79:CE80"/>
    <mergeCell ref="N77:N78"/>
    <mergeCell ref="AN77:BA80"/>
    <mergeCell ref="BB77:BO78"/>
    <mergeCell ref="BP77:BW78"/>
    <mergeCell ref="BX77:CE78"/>
    <mergeCell ref="CV79:DC80"/>
    <mergeCell ref="CN77:CU78"/>
    <mergeCell ref="CV77:DC78"/>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94" zoomScaleNormal="10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504</v>
      </c>
    </row>
  </sheetData>
  <sheetProtection algorithmName="SHA-512" hashValue="NfBaeKij0lxR33ktBS4gXVSY2+O51G6KFy3WzB1OOJUq0Gban++DSsHy8mJPrlEwU5IdC6xYDdedezr5uhojgA==" saltValue="yQRwibRgyLbLkcg3uGDWF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0" zoomScaleNormal="8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504</v>
      </c>
    </row>
  </sheetData>
  <sheetProtection algorithmName="SHA-512" hashValue="Qvv9JcTBG7uS7BGM7B7Pmv23wpfFhUkdUnrD1LiPfuHoCTDm363in+5FAq3bl+LMgYVNyWRUQqw8stqC1BvF8g==" saltValue="fcMrcijqntmvv/7yOjT55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555</v>
      </c>
      <c r="G2" s="157"/>
      <c r="H2" s="158"/>
    </row>
    <row r="3" spans="1:8" x14ac:dyDescent="0.15">
      <c r="A3" s="154" t="s">
        <v>548</v>
      </c>
      <c r="B3" s="159"/>
      <c r="C3" s="160"/>
      <c r="D3" s="161">
        <v>276896</v>
      </c>
      <c r="E3" s="162"/>
      <c r="F3" s="163">
        <v>75972</v>
      </c>
      <c r="G3" s="164"/>
      <c r="H3" s="165"/>
    </row>
    <row r="4" spans="1:8" x14ac:dyDescent="0.15">
      <c r="A4" s="166"/>
      <c r="B4" s="167"/>
      <c r="C4" s="168"/>
      <c r="D4" s="169">
        <v>14008</v>
      </c>
      <c r="E4" s="170"/>
      <c r="F4" s="171">
        <v>40712</v>
      </c>
      <c r="G4" s="172"/>
      <c r="H4" s="173"/>
    </row>
    <row r="5" spans="1:8" x14ac:dyDescent="0.15">
      <c r="A5" s="154" t="s">
        <v>550</v>
      </c>
      <c r="B5" s="159"/>
      <c r="C5" s="160"/>
      <c r="D5" s="161">
        <v>144968</v>
      </c>
      <c r="E5" s="162"/>
      <c r="F5" s="163">
        <v>79466</v>
      </c>
      <c r="G5" s="164"/>
      <c r="H5" s="165"/>
    </row>
    <row r="6" spans="1:8" x14ac:dyDescent="0.15">
      <c r="A6" s="166"/>
      <c r="B6" s="167"/>
      <c r="C6" s="168"/>
      <c r="D6" s="169">
        <v>8200</v>
      </c>
      <c r="E6" s="170"/>
      <c r="F6" s="171">
        <v>44645</v>
      </c>
      <c r="G6" s="172"/>
      <c r="H6" s="173"/>
    </row>
    <row r="7" spans="1:8" x14ac:dyDescent="0.15">
      <c r="A7" s="154" t="s">
        <v>551</v>
      </c>
      <c r="B7" s="159"/>
      <c r="C7" s="160"/>
      <c r="D7" s="161">
        <v>104251</v>
      </c>
      <c r="E7" s="162"/>
      <c r="F7" s="163">
        <v>90072</v>
      </c>
      <c r="G7" s="164"/>
      <c r="H7" s="165"/>
    </row>
    <row r="8" spans="1:8" x14ac:dyDescent="0.15">
      <c r="A8" s="166"/>
      <c r="B8" s="167"/>
      <c r="C8" s="168"/>
      <c r="D8" s="169">
        <v>4464</v>
      </c>
      <c r="E8" s="170"/>
      <c r="F8" s="171">
        <v>46083</v>
      </c>
      <c r="G8" s="172"/>
      <c r="H8" s="173"/>
    </row>
    <row r="9" spans="1:8" x14ac:dyDescent="0.15">
      <c r="A9" s="154" t="s">
        <v>552</v>
      </c>
      <c r="B9" s="159"/>
      <c r="C9" s="160"/>
      <c r="D9" s="161">
        <v>94041</v>
      </c>
      <c r="E9" s="162"/>
      <c r="F9" s="163">
        <v>88328</v>
      </c>
      <c r="G9" s="164"/>
      <c r="H9" s="165"/>
    </row>
    <row r="10" spans="1:8" x14ac:dyDescent="0.15">
      <c r="A10" s="166"/>
      <c r="B10" s="167"/>
      <c r="C10" s="168"/>
      <c r="D10" s="169">
        <v>22864</v>
      </c>
      <c r="E10" s="170"/>
      <c r="F10" s="171">
        <v>49013</v>
      </c>
      <c r="G10" s="172"/>
      <c r="H10" s="173"/>
    </row>
    <row r="11" spans="1:8" x14ac:dyDescent="0.15">
      <c r="A11" s="154" t="s">
        <v>553</v>
      </c>
      <c r="B11" s="159"/>
      <c r="C11" s="160"/>
      <c r="D11" s="161">
        <v>185876</v>
      </c>
      <c r="E11" s="162"/>
      <c r="F11" s="163">
        <v>103390</v>
      </c>
      <c r="G11" s="164"/>
      <c r="H11" s="165"/>
    </row>
    <row r="12" spans="1:8" x14ac:dyDescent="0.15">
      <c r="A12" s="166"/>
      <c r="B12" s="167"/>
      <c r="C12" s="174"/>
      <c r="D12" s="169">
        <v>21916</v>
      </c>
      <c r="E12" s="170"/>
      <c r="F12" s="171">
        <v>51269</v>
      </c>
      <c r="G12" s="172"/>
      <c r="H12" s="173"/>
    </row>
    <row r="13" spans="1:8" x14ac:dyDescent="0.15">
      <c r="A13" s="154"/>
      <c r="B13" s="159"/>
      <c r="C13" s="175"/>
      <c r="D13" s="176">
        <v>161206</v>
      </c>
      <c r="E13" s="177"/>
      <c r="F13" s="178">
        <v>87446</v>
      </c>
      <c r="G13" s="179"/>
      <c r="H13" s="165"/>
    </row>
    <row r="14" spans="1:8" x14ac:dyDescent="0.15">
      <c r="A14" s="166"/>
      <c r="B14" s="167"/>
      <c r="C14" s="168"/>
      <c r="D14" s="169">
        <v>14290</v>
      </c>
      <c r="E14" s="170"/>
      <c r="F14" s="171">
        <v>46344</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8.23</v>
      </c>
      <c r="C19" s="180">
        <f>ROUND(VALUE(SUBSTITUTE(実質収支比率等に係る経年分析!G$48,"▲","-")),2)</f>
        <v>2.17</v>
      </c>
      <c r="D19" s="180">
        <f>ROUND(VALUE(SUBSTITUTE(実質収支比率等に係る経年分析!H$48,"▲","-")),2)</f>
        <v>6.66</v>
      </c>
      <c r="E19" s="180">
        <f>ROUND(VALUE(SUBSTITUTE(実質収支比率等に係る経年分析!I$48,"▲","-")),2)</f>
        <v>5.55</v>
      </c>
      <c r="F19" s="180">
        <f>ROUND(VALUE(SUBSTITUTE(実質収支比率等に係る経年分析!J$48,"▲","-")),2)</f>
        <v>6.59</v>
      </c>
    </row>
    <row r="20" spans="1:11" x14ac:dyDescent="0.15">
      <c r="A20" s="180" t="s">
        <v>55</v>
      </c>
      <c r="B20" s="180">
        <f>ROUND(VALUE(SUBSTITUTE(実質収支比率等に係る経年分析!F$47,"▲","-")),2)</f>
        <v>13.89</v>
      </c>
      <c r="C20" s="180">
        <f>ROUND(VALUE(SUBSTITUTE(実質収支比率等に係る経年分析!G$47,"▲","-")),2)</f>
        <v>17.559999999999999</v>
      </c>
      <c r="D20" s="180">
        <f>ROUND(VALUE(SUBSTITUTE(実質収支比率等に係る経年分析!H$47,"▲","-")),2)</f>
        <v>19.2</v>
      </c>
      <c r="E20" s="180">
        <f>ROUND(VALUE(SUBSTITUTE(実質収支比率等に係る経年分析!I$47,"▲","-")),2)</f>
        <v>22.46</v>
      </c>
      <c r="F20" s="180">
        <f>ROUND(VALUE(SUBSTITUTE(実質収支比率等に係る経年分析!J$47,"▲","-")),2)</f>
        <v>21.58</v>
      </c>
    </row>
    <row r="21" spans="1:11" x14ac:dyDescent="0.15">
      <c r="A21" s="180" t="s">
        <v>56</v>
      </c>
      <c r="B21" s="180">
        <f>IF(ISNUMBER(VALUE(SUBSTITUTE(実質収支比率等に係る経年分析!F$49,"▲","-"))),ROUND(VALUE(SUBSTITUTE(実質収支比率等に係る経年分析!F$49,"▲","-")),2),NA())</f>
        <v>-1.37</v>
      </c>
      <c r="C21" s="180">
        <f>IF(ISNUMBER(VALUE(SUBSTITUTE(実質収支比率等に係る経年分析!G$49,"▲","-"))),ROUND(VALUE(SUBSTITUTE(実質収支比率等に係る経年分析!G$49,"▲","-")),2),NA())</f>
        <v>-10.73</v>
      </c>
      <c r="D21" s="180">
        <f>IF(ISNUMBER(VALUE(SUBSTITUTE(実質収支比率等に係る経年分析!H$49,"▲","-"))),ROUND(VALUE(SUBSTITUTE(実質収支比率等に係る経年分析!H$49,"▲","-")),2),NA())</f>
        <v>4.38</v>
      </c>
      <c r="E21" s="180">
        <f>IF(ISNUMBER(VALUE(SUBSTITUTE(実質収支比率等に係る経年分析!I$49,"▲","-"))),ROUND(VALUE(SUBSTITUTE(実質収支比率等に係る経年分析!I$49,"▲","-")),2),NA())</f>
        <v>-4.1100000000000003</v>
      </c>
      <c r="F21" s="180">
        <f>IF(ISNUMBER(VALUE(SUBSTITUTE(実質収支比率等に係る経年分析!J$49,"▲","-"))),ROUND(VALUE(SUBSTITUTE(実質収支比率等に係る経年分析!J$49,"▲","-")),2),NA())</f>
        <v>-5.03</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0.01</v>
      </c>
    </row>
    <row r="32" spans="1:11" x14ac:dyDescent="0.15">
      <c r="A32" s="181" t="str">
        <f>IF(連結実質赤字比率に係る赤字・黒字の構成分析!C$38="",NA(),連結実質赤字比率に係る赤字・黒字の構成分析!C$38)</f>
        <v>金武町下水道事業特別会計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2.41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2.92</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0.08</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0.08</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7.0000000000000007E-2</v>
      </c>
    </row>
    <row r="33" spans="1:16" x14ac:dyDescent="0.15">
      <c r="A33" s="181" t="str">
        <f>IF(連結実質赤字比率に係る赤字・黒字の構成分析!C$37="",NA(),連結実質赤字比率に係る赤字・黒字の構成分析!C$37)</f>
        <v>有線放送電話事業特別会計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0.11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0.05</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0.03</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0.09</v>
      </c>
    </row>
    <row r="34" spans="1:16" x14ac:dyDescent="0.15">
      <c r="A34" s="181" t="str">
        <f>IF(連結実質赤字比率に係る赤字・黒字の構成分析!C$36="",NA(),連結実質赤字比率に係る赤字・黒字の構成分析!C$36)</f>
        <v>国民健康保険事業特別会計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2.9</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1.27</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1.55</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0.63</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1.06</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8.1199999999999992</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2.11</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6.56</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5.51</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6.49</v>
      </c>
    </row>
    <row r="36" spans="1:16" x14ac:dyDescent="0.15">
      <c r="A36" s="181" t="str">
        <f>IF(連結実質赤字比率に係る赤字・黒字の構成分析!C$34="",NA(),連結実質赤字比率に係る赤字・黒字の構成分析!C$34)</f>
        <v>金武町水道事業会計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20.69</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17.38</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14.95</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13.3</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13.61</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271</v>
      </c>
      <c r="E42" s="182"/>
      <c r="F42" s="182"/>
      <c r="G42" s="182">
        <f>'実質公債費比率（分子）の構造'!L$52</f>
        <v>270</v>
      </c>
      <c r="H42" s="182"/>
      <c r="I42" s="182"/>
      <c r="J42" s="182">
        <f>'実質公債費比率（分子）の構造'!M$52</f>
        <v>275</v>
      </c>
      <c r="K42" s="182"/>
      <c r="L42" s="182"/>
      <c r="M42" s="182">
        <f>'実質公債費比率（分子）の構造'!N$52</f>
        <v>268</v>
      </c>
      <c r="N42" s="182"/>
      <c r="O42" s="182"/>
      <c r="P42" s="182">
        <f>'実質公債費比率（分子）の構造'!O$52</f>
        <v>264</v>
      </c>
    </row>
    <row r="43" spans="1:16" x14ac:dyDescent="0.15">
      <c r="A43" s="182" t="s">
        <v>64</v>
      </c>
      <c r="B43" s="182">
        <f>'実質公債費比率（分子）の構造'!K$51</f>
        <v>1</v>
      </c>
      <c r="C43" s="182"/>
      <c r="D43" s="182"/>
      <c r="E43" s="182">
        <f>'実質公債費比率（分子）の構造'!L$51</f>
        <v>0</v>
      </c>
      <c r="F43" s="182"/>
      <c r="G43" s="182"/>
      <c r="H43" s="182" t="str">
        <f>'実質公債費比率（分子）の構造'!M$51</f>
        <v>-</v>
      </c>
      <c r="I43" s="182"/>
      <c r="J43" s="182"/>
      <c r="K43" s="182">
        <f>'実質公債費比率（分子）の構造'!N$51</f>
        <v>0</v>
      </c>
      <c r="L43" s="182"/>
      <c r="M43" s="182"/>
      <c r="N43" s="182" t="str">
        <f>'実質公債費比率（分子）の構造'!O$51</f>
        <v>-</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11</v>
      </c>
      <c r="C45" s="182"/>
      <c r="D45" s="182"/>
      <c r="E45" s="182">
        <f>'実質公債費比率（分子）の構造'!L$49</f>
        <v>6</v>
      </c>
      <c r="F45" s="182"/>
      <c r="G45" s="182"/>
      <c r="H45" s="182">
        <f>'実質公債費比率（分子）の構造'!M$49</f>
        <v>11</v>
      </c>
      <c r="I45" s="182"/>
      <c r="J45" s="182"/>
      <c r="K45" s="182">
        <f>'実質公債費比率（分子）の構造'!N$49</f>
        <v>9</v>
      </c>
      <c r="L45" s="182"/>
      <c r="M45" s="182"/>
      <c r="N45" s="182">
        <f>'実質公債費比率（分子）の構造'!O$49</f>
        <v>32</v>
      </c>
      <c r="O45" s="182"/>
      <c r="P45" s="182"/>
    </row>
    <row r="46" spans="1:16" x14ac:dyDescent="0.15">
      <c r="A46" s="182" t="s">
        <v>67</v>
      </c>
      <c r="B46" s="182">
        <f>'実質公債費比率（分子）の構造'!K$48</f>
        <v>1</v>
      </c>
      <c r="C46" s="182"/>
      <c r="D46" s="182"/>
      <c r="E46" s="182">
        <f>'実質公債費比率（分子）の構造'!L$48</f>
        <v>1</v>
      </c>
      <c r="F46" s="182"/>
      <c r="G46" s="182"/>
      <c r="H46" s="182">
        <f>'実質公債費比率（分子）の構造'!M$48</f>
        <v>1</v>
      </c>
      <c r="I46" s="182"/>
      <c r="J46" s="182"/>
      <c r="K46" s="182">
        <f>'実質公債費比率（分子）の構造'!N$48</f>
        <v>1</v>
      </c>
      <c r="L46" s="182"/>
      <c r="M46" s="182"/>
      <c r="N46" s="182">
        <f>'実質公債費比率（分子）の構造'!O$48</f>
        <v>1</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430</v>
      </c>
      <c r="C49" s="182"/>
      <c r="D49" s="182"/>
      <c r="E49" s="182">
        <f>'実質公債費比率（分子）の構造'!L$45</f>
        <v>441</v>
      </c>
      <c r="F49" s="182"/>
      <c r="G49" s="182"/>
      <c r="H49" s="182">
        <f>'実質公債費比率（分子）の構造'!M$45</f>
        <v>403</v>
      </c>
      <c r="I49" s="182"/>
      <c r="J49" s="182"/>
      <c r="K49" s="182">
        <f>'実質公債費比率（分子）の構造'!N$45</f>
        <v>398</v>
      </c>
      <c r="L49" s="182"/>
      <c r="M49" s="182"/>
      <c r="N49" s="182">
        <f>'実質公債費比率（分子）の構造'!O$45</f>
        <v>390</v>
      </c>
      <c r="O49" s="182"/>
      <c r="P49" s="182"/>
    </row>
    <row r="50" spans="1:16" x14ac:dyDescent="0.15">
      <c r="A50" s="182" t="s">
        <v>71</v>
      </c>
      <c r="B50" s="182" t="e">
        <f>NA()</f>
        <v>#N/A</v>
      </c>
      <c r="C50" s="182">
        <f>IF(ISNUMBER('実質公債費比率（分子）の構造'!K$53),'実質公債費比率（分子）の構造'!K$53,NA())</f>
        <v>172</v>
      </c>
      <c r="D50" s="182" t="e">
        <f>NA()</f>
        <v>#N/A</v>
      </c>
      <c r="E50" s="182" t="e">
        <f>NA()</f>
        <v>#N/A</v>
      </c>
      <c r="F50" s="182">
        <f>IF(ISNUMBER('実質公債費比率（分子）の構造'!L$53),'実質公債費比率（分子）の構造'!L$53,NA())</f>
        <v>178</v>
      </c>
      <c r="G50" s="182" t="e">
        <f>NA()</f>
        <v>#N/A</v>
      </c>
      <c r="H50" s="182" t="e">
        <f>NA()</f>
        <v>#N/A</v>
      </c>
      <c r="I50" s="182">
        <f>IF(ISNUMBER('実質公債費比率（分子）の構造'!M$53),'実質公債費比率（分子）の構造'!M$53,NA())</f>
        <v>140</v>
      </c>
      <c r="J50" s="182" t="e">
        <f>NA()</f>
        <v>#N/A</v>
      </c>
      <c r="K50" s="182" t="e">
        <f>NA()</f>
        <v>#N/A</v>
      </c>
      <c r="L50" s="182">
        <f>IF(ISNUMBER('実質公債費比率（分子）の構造'!N$53),'実質公債費比率（分子）の構造'!N$53,NA())</f>
        <v>140</v>
      </c>
      <c r="M50" s="182" t="e">
        <f>NA()</f>
        <v>#N/A</v>
      </c>
      <c r="N50" s="182" t="e">
        <f>NA()</f>
        <v>#N/A</v>
      </c>
      <c r="O50" s="182">
        <f>IF(ISNUMBER('実質公債費比率（分子）の構造'!O$53),'実質公債費比率（分子）の構造'!O$53,NA())</f>
        <v>159</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3076</v>
      </c>
      <c r="E56" s="181"/>
      <c r="F56" s="181"/>
      <c r="G56" s="181">
        <f>'将来負担比率（分子）の構造'!J$52</f>
        <v>3041</v>
      </c>
      <c r="H56" s="181"/>
      <c r="I56" s="181"/>
      <c r="J56" s="181">
        <f>'将来負担比率（分子）の構造'!K$52</f>
        <v>2973</v>
      </c>
      <c r="K56" s="181"/>
      <c r="L56" s="181"/>
      <c r="M56" s="181">
        <f>'将来負担比率（分子）の構造'!L$52</f>
        <v>3122</v>
      </c>
      <c r="N56" s="181"/>
      <c r="O56" s="181"/>
      <c r="P56" s="181">
        <f>'将来負担比率（分子）の構造'!M$52</f>
        <v>3278</v>
      </c>
    </row>
    <row r="57" spans="1:16" x14ac:dyDescent="0.15">
      <c r="A57" s="181" t="s">
        <v>42</v>
      </c>
      <c r="B57" s="181"/>
      <c r="C57" s="181"/>
      <c r="D57" s="181">
        <f>'将来負担比率（分子）の構造'!I$51</f>
        <v>91</v>
      </c>
      <c r="E57" s="181"/>
      <c r="F57" s="181"/>
      <c r="G57" s="181">
        <f>'将来負担比率（分子）の構造'!J$51</f>
        <v>68</v>
      </c>
      <c r="H57" s="181"/>
      <c r="I57" s="181"/>
      <c r="J57" s="181">
        <f>'将来負担比率（分子）の構造'!K$51</f>
        <v>47</v>
      </c>
      <c r="K57" s="181"/>
      <c r="L57" s="181"/>
      <c r="M57" s="181">
        <f>'将来負担比率（分子）の構造'!L$51</f>
        <v>26</v>
      </c>
      <c r="N57" s="181"/>
      <c r="O57" s="181"/>
      <c r="P57" s="181">
        <f>'将来負担比率（分子）の構造'!M$51</f>
        <v>20</v>
      </c>
    </row>
    <row r="58" spans="1:16" x14ac:dyDescent="0.15">
      <c r="A58" s="181" t="s">
        <v>41</v>
      </c>
      <c r="B58" s="181"/>
      <c r="C58" s="181"/>
      <c r="D58" s="181">
        <f>'将来負担比率（分子）の構造'!I$50</f>
        <v>2230</v>
      </c>
      <c r="E58" s="181"/>
      <c r="F58" s="181"/>
      <c r="G58" s="181">
        <f>'将来負担比率（分子）の構造'!J$50</f>
        <v>2236</v>
      </c>
      <c r="H58" s="181"/>
      <c r="I58" s="181"/>
      <c r="J58" s="181">
        <f>'将来負担比率（分子）の構造'!K$50</f>
        <v>2492</v>
      </c>
      <c r="K58" s="181"/>
      <c r="L58" s="181"/>
      <c r="M58" s="181">
        <f>'将来負担比率（分子）の構造'!L$50</f>
        <v>2445</v>
      </c>
      <c r="N58" s="181"/>
      <c r="O58" s="181"/>
      <c r="P58" s="181">
        <f>'将来負担比率（分子）の構造'!M$50</f>
        <v>2577</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192</v>
      </c>
      <c r="C62" s="181"/>
      <c r="D62" s="181"/>
      <c r="E62" s="181">
        <f>'将来負担比率（分子）の構造'!J$45</f>
        <v>176</v>
      </c>
      <c r="F62" s="181"/>
      <c r="G62" s="181"/>
      <c r="H62" s="181">
        <f>'将来負担比率（分子）の構造'!K$45</f>
        <v>225</v>
      </c>
      <c r="I62" s="181"/>
      <c r="J62" s="181"/>
      <c r="K62" s="181">
        <f>'将来負担比率（分子）の構造'!L$45</f>
        <v>175</v>
      </c>
      <c r="L62" s="181"/>
      <c r="M62" s="181"/>
      <c r="N62" s="181">
        <f>'将来負担比率（分子）の構造'!M$45</f>
        <v>65</v>
      </c>
      <c r="O62" s="181"/>
      <c r="P62" s="181"/>
    </row>
    <row r="63" spans="1:16" x14ac:dyDescent="0.15">
      <c r="A63" s="181" t="s">
        <v>34</v>
      </c>
      <c r="B63" s="181">
        <f>'将来負担比率（分子）の構造'!I$44</f>
        <v>172</v>
      </c>
      <c r="C63" s="181"/>
      <c r="D63" s="181"/>
      <c r="E63" s="181">
        <f>'将来負担比率（分子）の構造'!J$44</f>
        <v>148</v>
      </c>
      <c r="F63" s="181"/>
      <c r="G63" s="181"/>
      <c r="H63" s="181">
        <f>'将来負担比率（分子）の構造'!K$44</f>
        <v>215</v>
      </c>
      <c r="I63" s="181"/>
      <c r="J63" s="181"/>
      <c r="K63" s="181">
        <f>'将来負担比率（分子）の構造'!L$44</f>
        <v>444</v>
      </c>
      <c r="L63" s="181"/>
      <c r="M63" s="181"/>
      <c r="N63" s="181">
        <f>'将来負担比率（分子）の構造'!M$44</f>
        <v>801</v>
      </c>
      <c r="O63" s="181"/>
      <c r="P63" s="181"/>
    </row>
    <row r="64" spans="1:16" x14ac:dyDescent="0.15">
      <c r="A64" s="181" t="s">
        <v>33</v>
      </c>
      <c r="B64" s="181">
        <f>'将来負担比率（分子）の構造'!I$43</f>
        <v>290</v>
      </c>
      <c r="C64" s="181"/>
      <c r="D64" s="181"/>
      <c r="E64" s="181">
        <f>'将来負担比率（分子）の構造'!J$43</f>
        <v>70</v>
      </c>
      <c r="F64" s="181"/>
      <c r="G64" s="181"/>
      <c r="H64" s="181">
        <f>'将来負担比率（分子）の構造'!K$43</f>
        <v>57</v>
      </c>
      <c r="I64" s="181"/>
      <c r="J64" s="181"/>
      <c r="K64" s="181">
        <f>'将来負担比率（分子）の構造'!L$43</f>
        <v>45</v>
      </c>
      <c r="L64" s="181"/>
      <c r="M64" s="181"/>
      <c r="N64" s="181">
        <f>'将来負担比率（分子）の構造'!M$43</f>
        <v>34</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4443</v>
      </c>
      <c r="C66" s="181"/>
      <c r="D66" s="181"/>
      <c r="E66" s="181">
        <f>'将来負担比率（分子）の構造'!J$41</f>
        <v>4182</v>
      </c>
      <c r="F66" s="181"/>
      <c r="G66" s="181"/>
      <c r="H66" s="181">
        <f>'将来負担比率（分子）の構造'!K$41</f>
        <v>3965</v>
      </c>
      <c r="I66" s="181"/>
      <c r="J66" s="181"/>
      <c r="K66" s="181">
        <f>'将来負担比率（分子）の構造'!L$41</f>
        <v>3753</v>
      </c>
      <c r="L66" s="181"/>
      <c r="M66" s="181"/>
      <c r="N66" s="181">
        <f>'将来負担比率（分子）の構造'!M$41</f>
        <v>3613</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694</v>
      </c>
      <c r="C72" s="185">
        <f>基金残高に係る経年分析!G55</f>
        <v>822</v>
      </c>
      <c r="D72" s="185">
        <f>基金残高に係る経年分析!H55</f>
        <v>799</v>
      </c>
    </row>
    <row r="73" spans="1:16" x14ac:dyDescent="0.15">
      <c r="A73" s="184" t="s">
        <v>78</v>
      </c>
      <c r="B73" s="185">
        <f>基金残高に係る経年分析!F56</f>
        <v>342</v>
      </c>
      <c r="C73" s="185">
        <f>基金残高に係る経年分析!G56</f>
        <v>242</v>
      </c>
      <c r="D73" s="185">
        <f>基金残高に係る経年分析!H56</f>
        <v>242</v>
      </c>
    </row>
    <row r="74" spans="1:16" x14ac:dyDescent="0.15">
      <c r="A74" s="184" t="s">
        <v>79</v>
      </c>
      <c r="B74" s="185">
        <f>基金残高に係る経年分析!F57</f>
        <v>1457</v>
      </c>
      <c r="C74" s="185">
        <f>基金残高に係る経年分析!G57</f>
        <v>1381</v>
      </c>
      <c r="D74" s="185">
        <f>基金残高に係る経年分析!H57</f>
        <v>1672</v>
      </c>
    </row>
  </sheetData>
  <sheetProtection algorithmName="SHA-512" hashValue="qgTW8qH5P4sx+vqhWvAs28ubE16Ir1VAVafonw+VeHpuvIece8TxlM3Tjt6JFKEQQW9iMI0tVvdqELk8fyiu1w==" saltValue="YASLvSaZ8YFm0ihQBO/PH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212</v>
      </c>
      <c r="DI1" s="660"/>
      <c r="DJ1" s="660"/>
      <c r="DK1" s="660"/>
      <c r="DL1" s="660"/>
      <c r="DM1" s="660"/>
      <c r="DN1" s="661"/>
      <c r="DO1" s="226"/>
      <c r="DP1" s="659" t="s">
        <v>213</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15">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2" t="s">
        <v>215</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216</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217</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15">
      <c r="B4" s="662" t="s">
        <v>1</v>
      </c>
      <c r="C4" s="663"/>
      <c r="D4" s="663"/>
      <c r="E4" s="663"/>
      <c r="F4" s="663"/>
      <c r="G4" s="663"/>
      <c r="H4" s="663"/>
      <c r="I4" s="663"/>
      <c r="J4" s="663"/>
      <c r="K4" s="663"/>
      <c r="L4" s="663"/>
      <c r="M4" s="663"/>
      <c r="N4" s="663"/>
      <c r="O4" s="663"/>
      <c r="P4" s="663"/>
      <c r="Q4" s="664"/>
      <c r="R4" s="662" t="s">
        <v>218</v>
      </c>
      <c r="S4" s="663"/>
      <c r="T4" s="663"/>
      <c r="U4" s="663"/>
      <c r="V4" s="663"/>
      <c r="W4" s="663"/>
      <c r="X4" s="663"/>
      <c r="Y4" s="664"/>
      <c r="Z4" s="662" t="s">
        <v>219</v>
      </c>
      <c r="AA4" s="663"/>
      <c r="AB4" s="663"/>
      <c r="AC4" s="664"/>
      <c r="AD4" s="662" t="s">
        <v>220</v>
      </c>
      <c r="AE4" s="663"/>
      <c r="AF4" s="663"/>
      <c r="AG4" s="663"/>
      <c r="AH4" s="663"/>
      <c r="AI4" s="663"/>
      <c r="AJ4" s="663"/>
      <c r="AK4" s="664"/>
      <c r="AL4" s="662" t="s">
        <v>219</v>
      </c>
      <c r="AM4" s="663"/>
      <c r="AN4" s="663"/>
      <c r="AO4" s="664"/>
      <c r="AP4" s="668" t="s">
        <v>221</v>
      </c>
      <c r="AQ4" s="668"/>
      <c r="AR4" s="668"/>
      <c r="AS4" s="668"/>
      <c r="AT4" s="668"/>
      <c r="AU4" s="668"/>
      <c r="AV4" s="668"/>
      <c r="AW4" s="668"/>
      <c r="AX4" s="668"/>
      <c r="AY4" s="668"/>
      <c r="AZ4" s="668"/>
      <c r="BA4" s="668"/>
      <c r="BB4" s="668"/>
      <c r="BC4" s="668"/>
      <c r="BD4" s="668"/>
      <c r="BE4" s="668"/>
      <c r="BF4" s="668"/>
      <c r="BG4" s="668" t="s">
        <v>222</v>
      </c>
      <c r="BH4" s="668"/>
      <c r="BI4" s="668"/>
      <c r="BJ4" s="668"/>
      <c r="BK4" s="668"/>
      <c r="BL4" s="668"/>
      <c r="BM4" s="668"/>
      <c r="BN4" s="668"/>
      <c r="BO4" s="668" t="s">
        <v>219</v>
      </c>
      <c r="BP4" s="668"/>
      <c r="BQ4" s="668"/>
      <c r="BR4" s="668"/>
      <c r="BS4" s="668" t="s">
        <v>223</v>
      </c>
      <c r="BT4" s="668"/>
      <c r="BU4" s="668"/>
      <c r="BV4" s="668"/>
      <c r="BW4" s="668"/>
      <c r="BX4" s="668"/>
      <c r="BY4" s="668"/>
      <c r="BZ4" s="668"/>
      <c r="CA4" s="668"/>
      <c r="CB4" s="668"/>
      <c r="CD4" s="665" t="s">
        <v>224</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15">
      <c r="B5" s="669" t="s">
        <v>225</v>
      </c>
      <c r="C5" s="670"/>
      <c r="D5" s="670"/>
      <c r="E5" s="670"/>
      <c r="F5" s="670"/>
      <c r="G5" s="670"/>
      <c r="H5" s="670"/>
      <c r="I5" s="670"/>
      <c r="J5" s="670"/>
      <c r="K5" s="670"/>
      <c r="L5" s="670"/>
      <c r="M5" s="670"/>
      <c r="N5" s="670"/>
      <c r="O5" s="670"/>
      <c r="P5" s="670"/>
      <c r="Q5" s="671"/>
      <c r="R5" s="672">
        <v>1340740</v>
      </c>
      <c r="S5" s="673"/>
      <c r="T5" s="673"/>
      <c r="U5" s="673"/>
      <c r="V5" s="673"/>
      <c r="W5" s="673"/>
      <c r="X5" s="673"/>
      <c r="Y5" s="674"/>
      <c r="Z5" s="675">
        <v>12.3</v>
      </c>
      <c r="AA5" s="675"/>
      <c r="AB5" s="675"/>
      <c r="AC5" s="675"/>
      <c r="AD5" s="676">
        <v>1340740</v>
      </c>
      <c r="AE5" s="676"/>
      <c r="AF5" s="676"/>
      <c r="AG5" s="676"/>
      <c r="AH5" s="676"/>
      <c r="AI5" s="676"/>
      <c r="AJ5" s="676"/>
      <c r="AK5" s="676"/>
      <c r="AL5" s="677">
        <v>25.7</v>
      </c>
      <c r="AM5" s="678"/>
      <c r="AN5" s="678"/>
      <c r="AO5" s="679"/>
      <c r="AP5" s="669" t="s">
        <v>226</v>
      </c>
      <c r="AQ5" s="670"/>
      <c r="AR5" s="670"/>
      <c r="AS5" s="670"/>
      <c r="AT5" s="670"/>
      <c r="AU5" s="670"/>
      <c r="AV5" s="670"/>
      <c r="AW5" s="670"/>
      <c r="AX5" s="670"/>
      <c r="AY5" s="670"/>
      <c r="AZ5" s="670"/>
      <c r="BA5" s="670"/>
      <c r="BB5" s="670"/>
      <c r="BC5" s="670"/>
      <c r="BD5" s="670"/>
      <c r="BE5" s="670"/>
      <c r="BF5" s="671"/>
      <c r="BG5" s="683">
        <v>1340740</v>
      </c>
      <c r="BH5" s="684"/>
      <c r="BI5" s="684"/>
      <c r="BJ5" s="684"/>
      <c r="BK5" s="684"/>
      <c r="BL5" s="684"/>
      <c r="BM5" s="684"/>
      <c r="BN5" s="685"/>
      <c r="BO5" s="686">
        <v>100</v>
      </c>
      <c r="BP5" s="686"/>
      <c r="BQ5" s="686"/>
      <c r="BR5" s="686"/>
      <c r="BS5" s="687" t="s">
        <v>139</v>
      </c>
      <c r="BT5" s="687"/>
      <c r="BU5" s="687"/>
      <c r="BV5" s="687"/>
      <c r="BW5" s="687"/>
      <c r="BX5" s="687"/>
      <c r="BY5" s="687"/>
      <c r="BZ5" s="687"/>
      <c r="CA5" s="687"/>
      <c r="CB5" s="691"/>
      <c r="CD5" s="665" t="s">
        <v>221</v>
      </c>
      <c r="CE5" s="666"/>
      <c r="CF5" s="666"/>
      <c r="CG5" s="666"/>
      <c r="CH5" s="666"/>
      <c r="CI5" s="666"/>
      <c r="CJ5" s="666"/>
      <c r="CK5" s="666"/>
      <c r="CL5" s="666"/>
      <c r="CM5" s="666"/>
      <c r="CN5" s="666"/>
      <c r="CO5" s="666"/>
      <c r="CP5" s="666"/>
      <c r="CQ5" s="667"/>
      <c r="CR5" s="665" t="s">
        <v>227</v>
      </c>
      <c r="CS5" s="666"/>
      <c r="CT5" s="666"/>
      <c r="CU5" s="666"/>
      <c r="CV5" s="666"/>
      <c r="CW5" s="666"/>
      <c r="CX5" s="666"/>
      <c r="CY5" s="667"/>
      <c r="CZ5" s="665" t="s">
        <v>219</v>
      </c>
      <c r="DA5" s="666"/>
      <c r="DB5" s="666"/>
      <c r="DC5" s="667"/>
      <c r="DD5" s="665" t="s">
        <v>228</v>
      </c>
      <c r="DE5" s="666"/>
      <c r="DF5" s="666"/>
      <c r="DG5" s="666"/>
      <c r="DH5" s="666"/>
      <c r="DI5" s="666"/>
      <c r="DJ5" s="666"/>
      <c r="DK5" s="666"/>
      <c r="DL5" s="666"/>
      <c r="DM5" s="666"/>
      <c r="DN5" s="666"/>
      <c r="DO5" s="666"/>
      <c r="DP5" s="667"/>
      <c r="DQ5" s="665" t="s">
        <v>229</v>
      </c>
      <c r="DR5" s="666"/>
      <c r="DS5" s="666"/>
      <c r="DT5" s="666"/>
      <c r="DU5" s="666"/>
      <c r="DV5" s="666"/>
      <c r="DW5" s="666"/>
      <c r="DX5" s="666"/>
      <c r="DY5" s="666"/>
      <c r="DZ5" s="666"/>
      <c r="EA5" s="666"/>
      <c r="EB5" s="666"/>
      <c r="EC5" s="667"/>
    </row>
    <row r="6" spans="2:143" ht="11.25" customHeight="1" x14ac:dyDescent="0.15">
      <c r="B6" s="680" t="s">
        <v>230</v>
      </c>
      <c r="C6" s="681"/>
      <c r="D6" s="681"/>
      <c r="E6" s="681"/>
      <c r="F6" s="681"/>
      <c r="G6" s="681"/>
      <c r="H6" s="681"/>
      <c r="I6" s="681"/>
      <c r="J6" s="681"/>
      <c r="K6" s="681"/>
      <c r="L6" s="681"/>
      <c r="M6" s="681"/>
      <c r="N6" s="681"/>
      <c r="O6" s="681"/>
      <c r="P6" s="681"/>
      <c r="Q6" s="682"/>
      <c r="R6" s="683">
        <v>44940</v>
      </c>
      <c r="S6" s="684"/>
      <c r="T6" s="684"/>
      <c r="U6" s="684"/>
      <c r="V6" s="684"/>
      <c r="W6" s="684"/>
      <c r="X6" s="684"/>
      <c r="Y6" s="685"/>
      <c r="Z6" s="686">
        <v>0.4</v>
      </c>
      <c r="AA6" s="686"/>
      <c r="AB6" s="686"/>
      <c r="AC6" s="686"/>
      <c r="AD6" s="687">
        <v>44940</v>
      </c>
      <c r="AE6" s="687"/>
      <c r="AF6" s="687"/>
      <c r="AG6" s="687"/>
      <c r="AH6" s="687"/>
      <c r="AI6" s="687"/>
      <c r="AJ6" s="687"/>
      <c r="AK6" s="687"/>
      <c r="AL6" s="688">
        <v>0.9</v>
      </c>
      <c r="AM6" s="689"/>
      <c r="AN6" s="689"/>
      <c r="AO6" s="690"/>
      <c r="AP6" s="680" t="s">
        <v>231</v>
      </c>
      <c r="AQ6" s="681"/>
      <c r="AR6" s="681"/>
      <c r="AS6" s="681"/>
      <c r="AT6" s="681"/>
      <c r="AU6" s="681"/>
      <c r="AV6" s="681"/>
      <c r="AW6" s="681"/>
      <c r="AX6" s="681"/>
      <c r="AY6" s="681"/>
      <c r="AZ6" s="681"/>
      <c r="BA6" s="681"/>
      <c r="BB6" s="681"/>
      <c r="BC6" s="681"/>
      <c r="BD6" s="681"/>
      <c r="BE6" s="681"/>
      <c r="BF6" s="682"/>
      <c r="BG6" s="683">
        <v>1340740</v>
      </c>
      <c r="BH6" s="684"/>
      <c r="BI6" s="684"/>
      <c r="BJ6" s="684"/>
      <c r="BK6" s="684"/>
      <c r="BL6" s="684"/>
      <c r="BM6" s="684"/>
      <c r="BN6" s="685"/>
      <c r="BO6" s="686">
        <v>100</v>
      </c>
      <c r="BP6" s="686"/>
      <c r="BQ6" s="686"/>
      <c r="BR6" s="686"/>
      <c r="BS6" s="687" t="s">
        <v>232</v>
      </c>
      <c r="BT6" s="687"/>
      <c r="BU6" s="687"/>
      <c r="BV6" s="687"/>
      <c r="BW6" s="687"/>
      <c r="BX6" s="687"/>
      <c r="BY6" s="687"/>
      <c r="BZ6" s="687"/>
      <c r="CA6" s="687"/>
      <c r="CB6" s="691"/>
      <c r="CD6" s="694" t="s">
        <v>233</v>
      </c>
      <c r="CE6" s="695"/>
      <c r="CF6" s="695"/>
      <c r="CG6" s="695"/>
      <c r="CH6" s="695"/>
      <c r="CI6" s="695"/>
      <c r="CJ6" s="695"/>
      <c r="CK6" s="695"/>
      <c r="CL6" s="695"/>
      <c r="CM6" s="695"/>
      <c r="CN6" s="695"/>
      <c r="CO6" s="695"/>
      <c r="CP6" s="695"/>
      <c r="CQ6" s="696"/>
      <c r="CR6" s="683">
        <v>125369</v>
      </c>
      <c r="CS6" s="684"/>
      <c r="CT6" s="684"/>
      <c r="CU6" s="684"/>
      <c r="CV6" s="684"/>
      <c r="CW6" s="684"/>
      <c r="CX6" s="684"/>
      <c r="CY6" s="685"/>
      <c r="CZ6" s="677">
        <v>1.2</v>
      </c>
      <c r="DA6" s="678"/>
      <c r="DB6" s="678"/>
      <c r="DC6" s="697"/>
      <c r="DD6" s="692" t="s">
        <v>232</v>
      </c>
      <c r="DE6" s="684"/>
      <c r="DF6" s="684"/>
      <c r="DG6" s="684"/>
      <c r="DH6" s="684"/>
      <c r="DI6" s="684"/>
      <c r="DJ6" s="684"/>
      <c r="DK6" s="684"/>
      <c r="DL6" s="684"/>
      <c r="DM6" s="684"/>
      <c r="DN6" s="684"/>
      <c r="DO6" s="684"/>
      <c r="DP6" s="685"/>
      <c r="DQ6" s="692">
        <v>125369</v>
      </c>
      <c r="DR6" s="684"/>
      <c r="DS6" s="684"/>
      <c r="DT6" s="684"/>
      <c r="DU6" s="684"/>
      <c r="DV6" s="684"/>
      <c r="DW6" s="684"/>
      <c r="DX6" s="684"/>
      <c r="DY6" s="684"/>
      <c r="DZ6" s="684"/>
      <c r="EA6" s="684"/>
      <c r="EB6" s="684"/>
      <c r="EC6" s="693"/>
    </row>
    <row r="7" spans="2:143" ht="11.25" customHeight="1" x14ac:dyDescent="0.15">
      <c r="B7" s="680" t="s">
        <v>234</v>
      </c>
      <c r="C7" s="681"/>
      <c r="D7" s="681"/>
      <c r="E7" s="681"/>
      <c r="F7" s="681"/>
      <c r="G7" s="681"/>
      <c r="H7" s="681"/>
      <c r="I7" s="681"/>
      <c r="J7" s="681"/>
      <c r="K7" s="681"/>
      <c r="L7" s="681"/>
      <c r="M7" s="681"/>
      <c r="N7" s="681"/>
      <c r="O7" s="681"/>
      <c r="P7" s="681"/>
      <c r="Q7" s="682"/>
      <c r="R7" s="683">
        <v>458</v>
      </c>
      <c r="S7" s="684"/>
      <c r="T7" s="684"/>
      <c r="U7" s="684"/>
      <c r="V7" s="684"/>
      <c r="W7" s="684"/>
      <c r="X7" s="684"/>
      <c r="Y7" s="685"/>
      <c r="Z7" s="686">
        <v>0</v>
      </c>
      <c r="AA7" s="686"/>
      <c r="AB7" s="686"/>
      <c r="AC7" s="686"/>
      <c r="AD7" s="687">
        <v>458</v>
      </c>
      <c r="AE7" s="687"/>
      <c r="AF7" s="687"/>
      <c r="AG7" s="687"/>
      <c r="AH7" s="687"/>
      <c r="AI7" s="687"/>
      <c r="AJ7" s="687"/>
      <c r="AK7" s="687"/>
      <c r="AL7" s="688">
        <v>0</v>
      </c>
      <c r="AM7" s="689"/>
      <c r="AN7" s="689"/>
      <c r="AO7" s="690"/>
      <c r="AP7" s="680" t="s">
        <v>235</v>
      </c>
      <c r="AQ7" s="681"/>
      <c r="AR7" s="681"/>
      <c r="AS7" s="681"/>
      <c r="AT7" s="681"/>
      <c r="AU7" s="681"/>
      <c r="AV7" s="681"/>
      <c r="AW7" s="681"/>
      <c r="AX7" s="681"/>
      <c r="AY7" s="681"/>
      <c r="AZ7" s="681"/>
      <c r="BA7" s="681"/>
      <c r="BB7" s="681"/>
      <c r="BC7" s="681"/>
      <c r="BD7" s="681"/>
      <c r="BE7" s="681"/>
      <c r="BF7" s="682"/>
      <c r="BG7" s="683">
        <v>430822</v>
      </c>
      <c r="BH7" s="684"/>
      <c r="BI7" s="684"/>
      <c r="BJ7" s="684"/>
      <c r="BK7" s="684"/>
      <c r="BL7" s="684"/>
      <c r="BM7" s="684"/>
      <c r="BN7" s="685"/>
      <c r="BO7" s="686">
        <v>32.1</v>
      </c>
      <c r="BP7" s="686"/>
      <c r="BQ7" s="686"/>
      <c r="BR7" s="686"/>
      <c r="BS7" s="687" t="s">
        <v>129</v>
      </c>
      <c r="BT7" s="687"/>
      <c r="BU7" s="687"/>
      <c r="BV7" s="687"/>
      <c r="BW7" s="687"/>
      <c r="BX7" s="687"/>
      <c r="BY7" s="687"/>
      <c r="BZ7" s="687"/>
      <c r="CA7" s="687"/>
      <c r="CB7" s="691"/>
      <c r="CD7" s="698" t="s">
        <v>236</v>
      </c>
      <c r="CE7" s="699"/>
      <c r="CF7" s="699"/>
      <c r="CG7" s="699"/>
      <c r="CH7" s="699"/>
      <c r="CI7" s="699"/>
      <c r="CJ7" s="699"/>
      <c r="CK7" s="699"/>
      <c r="CL7" s="699"/>
      <c r="CM7" s="699"/>
      <c r="CN7" s="699"/>
      <c r="CO7" s="699"/>
      <c r="CP7" s="699"/>
      <c r="CQ7" s="700"/>
      <c r="CR7" s="683">
        <v>2399553</v>
      </c>
      <c r="CS7" s="684"/>
      <c r="CT7" s="684"/>
      <c r="CU7" s="684"/>
      <c r="CV7" s="684"/>
      <c r="CW7" s="684"/>
      <c r="CX7" s="684"/>
      <c r="CY7" s="685"/>
      <c r="CZ7" s="686">
        <v>22.7</v>
      </c>
      <c r="DA7" s="686"/>
      <c r="DB7" s="686"/>
      <c r="DC7" s="686"/>
      <c r="DD7" s="692">
        <v>6930</v>
      </c>
      <c r="DE7" s="684"/>
      <c r="DF7" s="684"/>
      <c r="DG7" s="684"/>
      <c r="DH7" s="684"/>
      <c r="DI7" s="684"/>
      <c r="DJ7" s="684"/>
      <c r="DK7" s="684"/>
      <c r="DL7" s="684"/>
      <c r="DM7" s="684"/>
      <c r="DN7" s="684"/>
      <c r="DO7" s="684"/>
      <c r="DP7" s="685"/>
      <c r="DQ7" s="692">
        <v>1038840</v>
      </c>
      <c r="DR7" s="684"/>
      <c r="DS7" s="684"/>
      <c r="DT7" s="684"/>
      <c r="DU7" s="684"/>
      <c r="DV7" s="684"/>
      <c r="DW7" s="684"/>
      <c r="DX7" s="684"/>
      <c r="DY7" s="684"/>
      <c r="DZ7" s="684"/>
      <c r="EA7" s="684"/>
      <c r="EB7" s="684"/>
      <c r="EC7" s="693"/>
    </row>
    <row r="8" spans="2:143" ht="11.25" customHeight="1" x14ac:dyDescent="0.15">
      <c r="B8" s="680" t="s">
        <v>237</v>
      </c>
      <c r="C8" s="681"/>
      <c r="D8" s="681"/>
      <c r="E8" s="681"/>
      <c r="F8" s="681"/>
      <c r="G8" s="681"/>
      <c r="H8" s="681"/>
      <c r="I8" s="681"/>
      <c r="J8" s="681"/>
      <c r="K8" s="681"/>
      <c r="L8" s="681"/>
      <c r="M8" s="681"/>
      <c r="N8" s="681"/>
      <c r="O8" s="681"/>
      <c r="P8" s="681"/>
      <c r="Q8" s="682"/>
      <c r="R8" s="683">
        <v>1624</v>
      </c>
      <c r="S8" s="684"/>
      <c r="T8" s="684"/>
      <c r="U8" s="684"/>
      <c r="V8" s="684"/>
      <c r="W8" s="684"/>
      <c r="X8" s="684"/>
      <c r="Y8" s="685"/>
      <c r="Z8" s="686">
        <v>0</v>
      </c>
      <c r="AA8" s="686"/>
      <c r="AB8" s="686"/>
      <c r="AC8" s="686"/>
      <c r="AD8" s="687">
        <v>1624</v>
      </c>
      <c r="AE8" s="687"/>
      <c r="AF8" s="687"/>
      <c r="AG8" s="687"/>
      <c r="AH8" s="687"/>
      <c r="AI8" s="687"/>
      <c r="AJ8" s="687"/>
      <c r="AK8" s="687"/>
      <c r="AL8" s="688">
        <v>0</v>
      </c>
      <c r="AM8" s="689"/>
      <c r="AN8" s="689"/>
      <c r="AO8" s="690"/>
      <c r="AP8" s="680" t="s">
        <v>238</v>
      </c>
      <c r="AQ8" s="681"/>
      <c r="AR8" s="681"/>
      <c r="AS8" s="681"/>
      <c r="AT8" s="681"/>
      <c r="AU8" s="681"/>
      <c r="AV8" s="681"/>
      <c r="AW8" s="681"/>
      <c r="AX8" s="681"/>
      <c r="AY8" s="681"/>
      <c r="AZ8" s="681"/>
      <c r="BA8" s="681"/>
      <c r="BB8" s="681"/>
      <c r="BC8" s="681"/>
      <c r="BD8" s="681"/>
      <c r="BE8" s="681"/>
      <c r="BF8" s="682"/>
      <c r="BG8" s="683">
        <v>18649</v>
      </c>
      <c r="BH8" s="684"/>
      <c r="BI8" s="684"/>
      <c r="BJ8" s="684"/>
      <c r="BK8" s="684"/>
      <c r="BL8" s="684"/>
      <c r="BM8" s="684"/>
      <c r="BN8" s="685"/>
      <c r="BO8" s="686">
        <v>1.4</v>
      </c>
      <c r="BP8" s="686"/>
      <c r="BQ8" s="686"/>
      <c r="BR8" s="686"/>
      <c r="BS8" s="692" t="s">
        <v>129</v>
      </c>
      <c r="BT8" s="684"/>
      <c r="BU8" s="684"/>
      <c r="BV8" s="684"/>
      <c r="BW8" s="684"/>
      <c r="BX8" s="684"/>
      <c r="BY8" s="684"/>
      <c r="BZ8" s="684"/>
      <c r="CA8" s="684"/>
      <c r="CB8" s="693"/>
      <c r="CD8" s="698" t="s">
        <v>239</v>
      </c>
      <c r="CE8" s="699"/>
      <c r="CF8" s="699"/>
      <c r="CG8" s="699"/>
      <c r="CH8" s="699"/>
      <c r="CI8" s="699"/>
      <c r="CJ8" s="699"/>
      <c r="CK8" s="699"/>
      <c r="CL8" s="699"/>
      <c r="CM8" s="699"/>
      <c r="CN8" s="699"/>
      <c r="CO8" s="699"/>
      <c r="CP8" s="699"/>
      <c r="CQ8" s="700"/>
      <c r="CR8" s="683">
        <v>3092736</v>
      </c>
      <c r="CS8" s="684"/>
      <c r="CT8" s="684"/>
      <c r="CU8" s="684"/>
      <c r="CV8" s="684"/>
      <c r="CW8" s="684"/>
      <c r="CX8" s="684"/>
      <c r="CY8" s="685"/>
      <c r="CZ8" s="686">
        <v>29.3</v>
      </c>
      <c r="DA8" s="686"/>
      <c r="DB8" s="686"/>
      <c r="DC8" s="686"/>
      <c r="DD8" s="692">
        <v>3289</v>
      </c>
      <c r="DE8" s="684"/>
      <c r="DF8" s="684"/>
      <c r="DG8" s="684"/>
      <c r="DH8" s="684"/>
      <c r="DI8" s="684"/>
      <c r="DJ8" s="684"/>
      <c r="DK8" s="684"/>
      <c r="DL8" s="684"/>
      <c r="DM8" s="684"/>
      <c r="DN8" s="684"/>
      <c r="DO8" s="684"/>
      <c r="DP8" s="685"/>
      <c r="DQ8" s="692">
        <v>1714480</v>
      </c>
      <c r="DR8" s="684"/>
      <c r="DS8" s="684"/>
      <c r="DT8" s="684"/>
      <c r="DU8" s="684"/>
      <c r="DV8" s="684"/>
      <c r="DW8" s="684"/>
      <c r="DX8" s="684"/>
      <c r="DY8" s="684"/>
      <c r="DZ8" s="684"/>
      <c r="EA8" s="684"/>
      <c r="EB8" s="684"/>
      <c r="EC8" s="693"/>
    </row>
    <row r="9" spans="2:143" ht="11.25" customHeight="1" x14ac:dyDescent="0.15">
      <c r="B9" s="680" t="s">
        <v>240</v>
      </c>
      <c r="C9" s="681"/>
      <c r="D9" s="681"/>
      <c r="E9" s="681"/>
      <c r="F9" s="681"/>
      <c r="G9" s="681"/>
      <c r="H9" s="681"/>
      <c r="I9" s="681"/>
      <c r="J9" s="681"/>
      <c r="K9" s="681"/>
      <c r="L9" s="681"/>
      <c r="M9" s="681"/>
      <c r="N9" s="681"/>
      <c r="O9" s="681"/>
      <c r="P9" s="681"/>
      <c r="Q9" s="682"/>
      <c r="R9" s="683">
        <v>1144</v>
      </c>
      <c r="S9" s="684"/>
      <c r="T9" s="684"/>
      <c r="U9" s="684"/>
      <c r="V9" s="684"/>
      <c r="W9" s="684"/>
      <c r="X9" s="684"/>
      <c r="Y9" s="685"/>
      <c r="Z9" s="686">
        <v>0</v>
      </c>
      <c r="AA9" s="686"/>
      <c r="AB9" s="686"/>
      <c r="AC9" s="686"/>
      <c r="AD9" s="687">
        <v>1144</v>
      </c>
      <c r="AE9" s="687"/>
      <c r="AF9" s="687"/>
      <c r="AG9" s="687"/>
      <c r="AH9" s="687"/>
      <c r="AI9" s="687"/>
      <c r="AJ9" s="687"/>
      <c r="AK9" s="687"/>
      <c r="AL9" s="688">
        <v>0</v>
      </c>
      <c r="AM9" s="689"/>
      <c r="AN9" s="689"/>
      <c r="AO9" s="690"/>
      <c r="AP9" s="680" t="s">
        <v>241</v>
      </c>
      <c r="AQ9" s="681"/>
      <c r="AR9" s="681"/>
      <c r="AS9" s="681"/>
      <c r="AT9" s="681"/>
      <c r="AU9" s="681"/>
      <c r="AV9" s="681"/>
      <c r="AW9" s="681"/>
      <c r="AX9" s="681"/>
      <c r="AY9" s="681"/>
      <c r="AZ9" s="681"/>
      <c r="BA9" s="681"/>
      <c r="BB9" s="681"/>
      <c r="BC9" s="681"/>
      <c r="BD9" s="681"/>
      <c r="BE9" s="681"/>
      <c r="BF9" s="682"/>
      <c r="BG9" s="683">
        <v>369875</v>
      </c>
      <c r="BH9" s="684"/>
      <c r="BI9" s="684"/>
      <c r="BJ9" s="684"/>
      <c r="BK9" s="684"/>
      <c r="BL9" s="684"/>
      <c r="BM9" s="684"/>
      <c r="BN9" s="685"/>
      <c r="BO9" s="686">
        <v>27.6</v>
      </c>
      <c r="BP9" s="686"/>
      <c r="BQ9" s="686"/>
      <c r="BR9" s="686"/>
      <c r="BS9" s="692" t="s">
        <v>129</v>
      </c>
      <c r="BT9" s="684"/>
      <c r="BU9" s="684"/>
      <c r="BV9" s="684"/>
      <c r="BW9" s="684"/>
      <c r="BX9" s="684"/>
      <c r="BY9" s="684"/>
      <c r="BZ9" s="684"/>
      <c r="CA9" s="684"/>
      <c r="CB9" s="693"/>
      <c r="CD9" s="698" t="s">
        <v>242</v>
      </c>
      <c r="CE9" s="699"/>
      <c r="CF9" s="699"/>
      <c r="CG9" s="699"/>
      <c r="CH9" s="699"/>
      <c r="CI9" s="699"/>
      <c r="CJ9" s="699"/>
      <c r="CK9" s="699"/>
      <c r="CL9" s="699"/>
      <c r="CM9" s="699"/>
      <c r="CN9" s="699"/>
      <c r="CO9" s="699"/>
      <c r="CP9" s="699"/>
      <c r="CQ9" s="700"/>
      <c r="CR9" s="683">
        <v>457131</v>
      </c>
      <c r="CS9" s="684"/>
      <c r="CT9" s="684"/>
      <c r="CU9" s="684"/>
      <c r="CV9" s="684"/>
      <c r="CW9" s="684"/>
      <c r="CX9" s="684"/>
      <c r="CY9" s="685"/>
      <c r="CZ9" s="686">
        <v>4.3</v>
      </c>
      <c r="DA9" s="686"/>
      <c r="DB9" s="686"/>
      <c r="DC9" s="686"/>
      <c r="DD9" s="692" t="s">
        <v>129</v>
      </c>
      <c r="DE9" s="684"/>
      <c r="DF9" s="684"/>
      <c r="DG9" s="684"/>
      <c r="DH9" s="684"/>
      <c r="DI9" s="684"/>
      <c r="DJ9" s="684"/>
      <c r="DK9" s="684"/>
      <c r="DL9" s="684"/>
      <c r="DM9" s="684"/>
      <c r="DN9" s="684"/>
      <c r="DO9" s="684"/>
      <c r="DP9" s="685"/>
      <c r="DQ9" s="692">
        <v>412113</v>
      </c>
      <c r="DR9" s="684"/>
      <c r="DS9" s="684"/>
      <c r="DT9" s="684"/>
      <c r="DU9" s="684"/>
      <c r="DV9" s="684"/>
      <c r="DW9" s="684"/>
      <c r="DX9" s="684"/>
      <c r="DY9" s="684"/>
      <c r="DZ9" s="684"/>
      <c r="EA9" s="684"/>
      <c r="EB9" s="684"/>
      <c r="EC9" s="693"/>
    </row>
    <row r="10" spans="2:143" ht="11.25" customHeight="1" x14ac:dyDescent="0.15">
      <c r="B10" s="680" t="s">
        <v>243</v>
      </c>
      <c r="C10" s="681"/>
      <c r="D10" s="681"/>
      <c r="E10" s="681"/>
      <c r="F10" s="681"/>
      <c r="G10" s="681"/>
      <c r="H10" s="681"/>
      <c r="I10" s="681"/>
      <c r="J10" s="681"/>
      <c r="K10" s="681"/>
      <c r="L10" s="681"/>
      <c r="M10" s="681"/>
      <c r="N10" s="681"/>
      <c r="O10" s="681"/>
      <c r="P10" s="681"/>
      <c r="Q10" s="682"/>
      <c r="R10" s="683" t="s">
        <v>129</v>
      </c>
      <c r="S10" s="684"/>
      <c r="T10" s="684"/>
      <c r="U10" s="684"/>
      <c r="V10" s="684"/>
      <c r="W10" s="684"/>
      <c r="X10" s="684"/>
      <c r="Y10" s="685"/>
      <c r="Z10" s="686" t="s">
        <v>129</v>
      </c>
      <c r="AA10" s="686"/>
      <c r="AB10" s="686"/>
      <c r="AC10" s="686"/>
      <c r="AD10" s="687" t="s">
        <v>232</v>
      </c>
      <c r="AE10" s="687"/>
      <c r="AF10" s="687"/>
      <c r="AG10" s="687"/>
      <c r="AH10" s="687"/>
      <c r="AI10" s="687"/>
      <c r="AJ10" s="687"/>
      <c r="AK10" s="687"/>
      <c r="AL10" s="688" t="s">
        <v>129</v>
      </c>
      <c r="AM10" s="689"/>
      <c r="AN10" s="689"/>
      <c r="AO10" s="690"/>
      <c r="AP10" s="680" t="s">
        <v>244</v>
      </c>
      <c r="AQ10" s="681"/>
      <c r="AR10" s="681"/>
      <c r="AS10" s="681"/>
      <c r="AT10" s="681"/>
      <c r="AU10" s="681"/>
      <c r="AV10" s="681"/>
      <c r="AW10" s="681"/>
      <c r="AX10" s="681"/>
      <c r="AY10" s="681"/>
      <c r="AZ10" s="681"/>
      <c r="BA10" s="681"/>
      <c r="BB10" s="681"/>
      <c r="BC10" s="681"/>
      <c r="BD10" s="681"/>
      <c r="BE10" s="681"/>
      <c r="BF10" s="682"/>
      <c r="BG10" s="683">
        <v>21057</v>
      </c>
      <c r="BH10" s="684"/>
      <c r="BI10" s="684"/>
      <c r="BJ10" s="684"/>
      <c r="BK10" s="684"/>
      <c r="BL10" s="684"/>
      <c r="BM10" s="684"/>
      <c r="BN10" s="685"/>
      <c r="BO10" s="686">
        <v>1.6</v>
      </c>
      <c r="BP10" s="686"/>
      <c r="BQ10" s="686"/>
      <c r="BR10" s="686"/>
      <c r="BS10" s="692" t="s">
        <v>129</v>
      </c>
      <c r="BT10" s="684"/>
      <c r="BU10" s="684"/>
      <c r="BV10" s="684"/>
      <c r="BW10" s="684"/>
      <c r="BX10" s="684"/>
      <c r="BY10" s="684"/>
      <c r="BZ10" s="684"/>
      <c r="CA10" s="684"/>
      <c r="CB10" s="693"/>
      <c r="CD10" s="698" t="s">
        <v>245</v>
      </c>
      <c r="CE10" s="699"/>
      <c r="CF10" s="699"/>
      <c r="CG10" s="699"/>
      <c r="CH10" s="699"/>
      <c r="CI10" s="699"/>
      <c r="CJ10" s="699"/>
      <c r="CK10" s="699"/>
      <c r="CL10" s="699"/>
      <c r="CM10" s="699"/>
      <c r="CN10" s="699"/>
      <c r="CO10" s="699"/>
      <c r="CP10" s="699"/>
      <c r="CQ10" s="700"/>
      <c r="CR10" s="683">
        <v>25593</v>
      </c>
      <c r="CS10" s="684"/>
      <c r="CT10" s="684"/>
      <c r="CU10" s="684"/>
      <c r="CV10" s="684"/>
      <c r="CW10" s="684"/>
      <c r="CX10" s="684"/>
      <c r="CY10" s="685"/>
      <c r="CZ10" s="686">
        <v>0.2</v>
      </c>
      <c r="DA10" s="686"/>
      <c r="DB10" s="686"/>
      <c r="DC10" s="686"/>
      <c r="DD10" s="692" t="s">
        <v>232</v>
      </c>
      <c r="DE10" s="684"/>
      <c r="DF10" s="684"/>
      <c r="DG10" s="684"/>
      <c r="DH10" s="684"/>
      <c r="DI10" s="684"/>
      <c r="DJ10" s="684"/>
      <c r="DK10" s="684"/>
      <c r="DL10" s="684"/>
      <c r="DM10" s="684"/>
      <c r="DN10" s="684"/>
      <c r="DO10" s="684"/>
      <c r="DP10" s="685"/>
      <c r="DQ10" s="692">
        <v>5430</v>
      </c>
      <c r="DR10" s="684"/>
      <c r="DS10" s="684"/>
      <c r="DT10" s="684"/>
      <c r="DU10" s="684"/>
      <c r="DV10" s="684"/>
      <c r="DW10" s="684"/>
      <c r="DX10" s="684"/>
      <c r="DY10" s="684"/>
      <c r="DZ10" s="684"/>
      <c r="EA10" s="684"/>
      <c r="EB10" s="684"/>
      <c r="EC10" s="693"/>
    </row>
    <row r="11" spans="2:143" ht="11.25" customHeight="1" x14ac:dyDescent="0.15">
      <c r="B11" s="680" t="s">
        <v>246</v>
      </c>
      <c r="C11" s="681"/>
      <c r="D11" s="681"/>
      <c r="E11" s="681"/>
      <c r="F11" s="681"/>
      <c r="G11" s="681"/>
      <c r="H11" s="681"/>
      <c r="I11" s="681"/>
      <c r="J11" s="681"/>
      <c r="K11" s="681"/>
      <c r="L11" s="681"/>
      <c r="M11" s="681"/>
      <c r="N11" s="681"/>
      <c r="O11" s="681"/>
      <c r="P11" s="681"/>
      <c r="Q11" s="682"/>
      <c r="R11" s="683">
        <v>179492</v>
      </c>
      <c r="S11" s="684"/>
      <c r="T11" s="684"/>
      <c r="U11" s="684"/>
      <c r="V11" s="684"/>
      <c r="W11" s="684"/>
      <c r="X11" s="684"/>
      <c r="Y11" s="685"/>
      <c r="Z11" s="688">
        <v>1.7</v>
      </c>
      <c r="AA11" s="689"/>
      <c r="AB11" s="689"/>
      <c r="AC11" s="701"/>
      <c r="AD11" s="692">
        <v>179492</v>
      </c>
      <c r="AE11" s="684"/>
      <c r="AF11" s="684"/>
      <c r="AG11" s="684"/>
      <c r="AH11" s="684"/>
      <c r="AI11" s="684"/>
      <c r="AJ11" s="684"/>
      <c r="AK11" s="685"/>
      <c r="AL11" s="688">
        <v>3.4</v>
      </c>
      <c r="AM11" s="689"/>
      <c r="AN11" s="689"/>
      <c r="AO11" s="690"/>
      <c r="AP11" s="680" t="s">
        <v>247</v>
      </c>
      <c r="AQ11" s="681"/>
      <c r="AR11" s="681"/>
      <c r="AS11" s="681"/>
      <c r="AT11" s="681"/>
      <c r="AU11" s="681"/>
      <c r="AV11" s="681"/>
      <c r="AW11" s="681"/>
      <c r="AX11" s="681"/>
      <c r="AY11" s="681"/>
      <c r="AZ11" s="681"/>
      <c r="BA11" s="681"/>
      <c r="BB11" s="681"/>
      <c r="BC11" s="681"/>
      <c r="BD11" s="681"/>
      <c r="BE11" s="681"/>
      <c r="BF11" s="682"/>
      <c r="BG11" s="683">
        <v>21241</v>
      </c>
      <c r="BH11" s="684"/>
      <c r="BI11" s="684"/>
      <c r="BJ11" s="684"/>
      <c r="BK11" s="684"/>
      <c r="BL11" s="684"/>
      <c r="BM11" s="684"/>
      <c r="BN11" s="685"/>
      <c r="BO11" s="686">
        <v>1.6</v>
      </c>
      <c r="BP11" s="686"/>
      <c r="BQ11" s="686"/>
      <c r="BR11" s="686"/>
      <c r="BS11" s="692" t="s">
        <v>232</v>
      </c>
      <c r="BT11" s="684"/>
      <c r="BU11" s="684"/>
      <c r="BV11" s="684"/>
      <c r="BW11" s="684"/>
      <c r="BX11" s="684"/>
      <c r="BY11" s="684"/>
      <c r="BZ11" s="684"/>
      <c r="CA11" s="684"/>
      <c r="CB11" s="693"/>
      <c r="CD11" s="698" t="s">
        <v>248</v>
      </c>
      <c r="CE11" s="699"/>
      <c r="CF11" s="699"/>
      <c r="CG11" s="699"/>
      <c r="CH11" s="699"/>
      <c r="CI11" s="699"/>
      <c r="CJ11" s="699"/>
      <c r="CK11" s="699"/>
      <c r="CL11" s="699"/>
      <c r="CM11" s="699"/>
      <c r="CN11" s="699"/>
      <c r="CO11" s="699"/>
      <c r="CP11" s="699"/>
      <c r="CQ11" s="700"/>
      <c r="CR11" s="683">
        <v>1053107</v>
      </c>
      <c r="CS11" s="684"/>
      <c r="CT11" s="684"/>
      <c r="CU11" s="684"/>
      <c r="CV11" s="684"/>
      <c r="CW11" s="684"/>
      <c r="CX11" s="684"/>
      <c r="CY11" s="685"/>
      <c r="CZ11" s="686">
        <v>10</v>
      </c>
      <c r="DA11" s="686"/>
      <c r="DB11" s="686"/>
      <c r="DC11" s="686"/>
      <c r="DD11" s="692">
        <v>714173</v>
      </c>
      <c r="DE11" s="684"/>
      <c r="DF11" s="684"/>
      <c r="DG11" s="684"/>
      <c r="DH11" s="684"/>
      <c r="DI11" s="684"/>
      <c r="DJ11" s="684"/>
      <c r="DK11" s="684"/>
      <c r="DL11" s="684"/>
      <c r="DM11" s="684"/>
      <c r="DN11" s="684"/>
      <c r="DO11" s="684"/>
      <c r="DP11" s="685"/>
      <c r="DQ11" s="692">
        <v>452198</v>
      </c>
      <c r="DR11" s="684"/>
      <c r="DS11" s="684"/>
      <c r="DT11" s="684"/>
      <c r="DU11" s="684"/>
      <c r="DV11" s="684"/>
      <c r="DW11" s="684"/>
      <c r="DX11" s="684"/>
      <c r="DY11" s="684"/>
      <c r="DZ11" s="684"/>
      <c r="EA11" s="684"/>
      <c r="EB11" s="684"/>
      <c r="EC11" s="693"/>
    </row>
    <row r="12" spans="2:143" ht="11.25" customHeight="1" x14ac:dyDescent="0.15">
      <c r="B12" s="680" t="s">
        <v>249</v>
      </c>
      <c r="C12" s="681"/>
      <c r="D12" s="681"/>
      <c r="E12" s="681"/>
      <c r="F12" s="681"/>
      <c r="G12" s="681"/>
      <c r="H12" s="681"/>
      <c r="I12" s="681"/>
      <c r="J12" s="681"/>
      <c r="K12" s="681"/>
      <c r="L12" s="681"/>
      <c r="M12" s="681"/>
      <c r="N12" s="681"/>
      <c r="O12" s="681"/>
      <c r="P12" s="681"/>
      <c r="Q12" s="682"/>
      <c r="R12" s="683" t="s">
        <v>129</v>
      </c>
      <c r="S12" s="684"/>
      <c r="T12" s="684"/>
      <c r="U12" s="684"/>
      <c r="V12" s="684"/>
      <c r="W12" s="684"/>
      <c r="X12" s="684"/>
      <c r="Y12" s="685"/>
      <c r="Z12" s="686" t="s">
        <v>232</v>
      </c>
      <c r="AA12" s="686"/>
      <c r="AB12" s="686"/>
      <c r="AC12" s="686"/>
      <c r="AD12" s="687" t="s">
        <v>232</v>
      </c>
      <c r="AE12" s="687"/>
      <c r="AF12" s="687"/>
      <c r="AG12" s="687"/>
      <c r="AH12" s="687"/>
      <c r="AI12" s="687"/>
      <c r="AJ12" s="687"/>
      <c r="AK12" s="687"/>
      <c r="AL12" s="688" t="s">
        <v>129</v>
      </c>
      <c r="AM12" s="689"/>
      <c r="AN12" s="689"/>
      <c r="AO12" s="690"/>
      <c r="AP12" s="680" t="s">
        <v>250</v>
      </c>
      <c r="AQ12" s="681"/>
      <c r="AR12" s="681"/>
      <c r="AS12" s="681"/>
      <c r="AT12" s="681"/>
      <c r="AU12" s="681"/>
      <c r="AV12" s="681"/>
      <c r="AW12" s="681"/>
      <c r="AX12" s="681"/>
      <c r="AY12" s="681"/>
      <c r="AZ12" s="681"/>
      <c r="BA12" s="681"/>
      <c r="BB12" s="681"/>
      <c r="BC12" s="681"/>
      <c r="BD12" s="681"/>
      <c r="BE12" s="681"/>
      <c r="BF12" s="682"/>
      <c r="BG12" s="683">
        <v>819208</v>
      </c>
      <c r="BH12" s="684"/>
      <c r="BI12" s="684"/>
      <c r="BJ12" s="684"/>
      <c r="BK12" s="684"/>
      <c r="BL12" s="684"/>
      <c r="BM12" s="684"/>
      <c r="BN12" s="685"/>
      <c r="BO12" s="686">
        <v>61.1</v>
      </c>
      <c r="BP12" s="686"/>
      <c r="BQ12" s="686"/>
      <c r="BR12" s="686"/>
      <c r="BS12" s="692" t="s">
        <v>129</v>
      </c>
      <c r="BT12" s="684"/>
      <c r="BU12" s="684"/>
      <c r="BV12" s="684"/>
      <c r="BW12" s="684"/>
      <c r="BX12" s="684"/>
      <c r="BY12" s="684"/>
      <c r="BZ12" s="684"/>
      <c r="CA12" s="684"/>
      <c r="CB12" s="693"/>
      <c r="CD12" s="698" t="s">
        <v>251</v>
      </c>
      <c r="CE12" s="699"/>
      <c r="CF12" s="699"/>
      <c r="CG12" s="699"/>
      <c r="CH12" s="699"/>
      <c r="CI12" s="699"/>
      <c r="CJ12" s="699"/>
      <c r="CK12" s="699"/>
      <c r="CL12" s="699"/>
      <c r="CM12" s="699"/>
      <c r="CN12" s="699"/>
      <c r="CO12" s="699"/>
      <c r="CP12" s="699"/>
      <c r="CQ12" s="700"/>
      <c r="CR12" s="683">
        <v>454272</v>
      </c>
      <c r="CS12" s="684"/>
      <c r="CT12" s="684"/>
      <c r="CU12" s="684"/>
      <c r="CV12" s="684"/>
      <c r="CW12" s="684"/>
      <c r="CX12" s="684"/>
      <c r="CY12" s="685"/>
      <c r="CZ12" s="686">
        <v>4.3</v>
      </c>
      <c r="DA12" s="686"/>
      <c r="DB12" s="686"/>
      <c r="DC12" s="686"/>
      <c r="DD12" s="692">
        <v>252986</v>
      </c>
      <c r="DE12" s="684"/>
      <c r="DF12" s="684"/>
      <c r="DG12" s="684"/>
      <c r="DH12" s="684"/>
      <c r="DI12" s="684"/>
      <c r="DJ12" s="684"/>
      <c r="DK12" s="684"/>
      <c r="DL12" s="684"/>
      <c r="DM12" s="684"/>
      <c r="DN12" s="684"/>
      <c r="DO12" s="684"/>
      <c r="DP12" s="685"/>
      <c r="DQ12" s="692">
        <v>179304</v>
      </c>
      <c r="DR12" s="684"/>
      <c r="DS12" s="684"/>
      <c r="DT12" s="684"/>
      <c r="DU12" s="684"/>
      <c r="DV12" s="684"/>
      <c r="DW12" s="684"/>
      <c r="DX12" s="684"/>
      <c r="DY12" s="684"/>
      <c r="DZ12" s="684"/>
      <c r="EA12" s="684"/>
      <c r="EB12" s="684"/>
      <c r="EC12" s="693"/>
    </row>
    <row r="13" spans="2:143" ht="11.25" customHeight="1" x14ac:dyDescent="0.15">
      <c r="B13" s="680" t="s">
        <v>252</v>
      </c>
      <c r="C13" s="681"/>
      <c r="D13" s="681"/>
      <c r="E13" s="681"/>
      <c r="F13" s="681"/>
      <c r="G13" s="681"/>
      <c r="H13" s="681"/>
      <c r="I13" s="681"/>
      <c r="J13" s="681"/>
      <c r="K13" s="681"/>
      <c r="L13" s="681"/>
      <c r="M13" s="681"/>
      <c r="N13" s="681"/>
      <c r="O13" s="681"/>
      <c r="P13" s="681"/>
      <c r="Q13" s="682"/>
      <c r="R13" s="683" t="s">
        <v>129</v>
      </c>
      <c r="S13" s="684"/>
      <c r="T13" s="684"/>
      <c r="U13" s="684"/>
      <c r="V13" s="684"/>
      <c r="W13" s="684"/>
      <c r="X13" s="684"/>
      <c r="Y13" s="685"/>
      <c r="Z13" s="686" t="s">
        <v>232</v>
      </c>
      <c r="AA13" s="686"/>
      <c r="AB13" s="686"/>
      <c r="AC13" s="686"/>
      <c r="AD13" s="687" t="s">
        <v>232</v>
      </c>
      <c r="AE13" s="687"/>
      <c r="AF13" s="687"/>
      <c r="AG13" s="687"/>
      <c r="AH13" s="687"/>
      <c r="AI13" s="687"/>
      <c r="AJ13" s="687"/>
      <c r="AK13" s="687"/>
      <c r="AL13" s="688" t="s">
        <v>129</v>
      </c>
      <c r="AM13" s="689"/>
      <c r="AN13" s="689"/>
      <c r="AO13" s="690"/>
      <c r="AP13" s="680" t="s">
        <v>253</v>
      </c>
      <c r="AQ13" s="681"/>
      <c r="AR13" s="681"/>
      <c r="AS13" s="681"/>
      <c r="AT13" s="681"/>
      <c r="AU13" s="681"/>
      <c r="AV13" s="681"/>
      <c r="AW13" s="681"/>
      <c r="AX13" s="681"/>
      <c r="AY13" s="681"/>
      <c r="AZ13" s="681"/>
      <c r="BA13" s="681"/>
      <c r="BB13" s="681"/>
      <c r="BC13" s="681"/>
      <c r="BD13" s="681"/>
      <c r="BE13" s="681"/>
      <c r="BF13" s="682"/>
      <c r="BG13" s="683">
        <v>693943</v>
      </c>
      <c r="BH13" s="684"/>
      <c r="BI13" s="684"/>
      <c r="BJ13" s="684"/>
      <c r="BK13" s="684"/>
      <c r="BL13" s="684"/>
      <c r="BM13" s="684"/>
      <c r="BN13" s="685"/>
      <c r="BO13" s="686">
        <v>51.8</v>
      </c>
      <c r="BP13" s="686"/>
      <c r="BQ13" s="686"/>
      <c r="BR13" s="686"/>
      <c r="BS13" s="692" t="s">
        <v>129</v>
      </c>
      <c r="BT13" s="684"/>
      <c r="BU13" s="684"/>
      <c r="BV13" s="684"/>
      <c r="BW13" s="684"/>
      <c r="BX13" s="684"/>
      <c r="BY13" s="684"/>
      <c r="BZ13" s="684"/>
      <c r="CA13" s="684"/>
      <c r="CB13" s="693"/>
      <c r="CD13" s="698" t="s">
        <v>254</v>
      </c>
      <c r="CE13" s="699"/>
      <c r="CF13" s="699"/>
      <c r="CG13" s="699"/>
      <c r="CH13" s="699"/>
      <c r="CI13" s="699"/>
      <c r="CJ13" s="699"/>
      <c r="CK13" s="699"/>
      <c r="CL13" s="699"/>
      <c r="CM13" s="699"/>
      <c r="CN13" s="699"/>
      <c r="CO13" s="699"/>
      <c r="CP13" s="699"/>
      <c r="CQ13" s="700"/>
      <c r="CR13" s="683">
        <v>952602</v>
      </c>
      <c r="CS13" s="684"/>
      <c r="CT13" s="684"/>
      <c r="CU13" s="684"/>
      <c r="CV13" s="684"/>
      <c r="CW13" s="684"/>
      <c r="CX13" s="684"/>
      <c r="CY13" s="685"/>
      <c r="CZ13" s="686">
        <v>9</v>
      </c>
      <c r="DA13" s="686"/>
      <c r="DB13" s="686"/>
      <c r="DC13" s="686"/>
      <c r="DD13" s="692">
        <v>781273</v>
      </c>
      <c r="DE13" s="684"/>
      <c r="DF13" s="684"/>
      <c r="DG13" s="684"/>
      <c r="DH13" s="684"/>
      <c r="DI13" s="684"/>
      <c r="DJ13" s="684"/>
      <c r="DK13" s="684"/>
      <c r="DL13" s="684"/>
      <c r="DM13" s="684"/>
      <c r="DN13" s="684"/>
      <c r="DO13" s="684"/>
      <c r="DP13" s="685"/>
      <c r="DQ13" s="692">
        <v>280398</v>
      </c>
      <c r="DR13" s="684"/>
      <c r="DS13" s="684"/>
      <c r="DT13" s="684"/>
      <c r="DU13" s="684"/>
      <c r="DV13" s="684"/>
      <c r="DW13" s="684"/>
      <c r="DX13" s="684"/>
      <c r="DY13" s="684"/>
      <c r="DZ13" s="684"/>
      <c r="EA13" s="684"/>
      <c r="EB13" s="684"/>
      <c r="EC13" s="693"/>
    </row>
    <row r="14" spans="2:143" ht="11.25" customHeight="1" x14ac:dyDescent="0.15">
      <c r="B14" s="680" t="s">
        <v>255</v>
      </c>
      <c r="C14" s="681"/>
      <c r="D14" s="681"/>
      <c r="E14" s="681"/>
      <c r="F14" s="681"/>
      <c r="G14" s="681"/>
      <c r="H14" s="681"/>
      <c r="I14" s="681"/>
      <c r="J14" s="681"/>
      <c r="K14" s="681"/>
      <c r="L14" s="681"/>
      <c r="M14" s="681"/>
      <c r="N14" s="681"/>
      <c r="O14" s="681"/>
      <c r="P14" s="681"/>
      <c r="Q14" s="682"/>
      <c r="R14" s="683">
        <v>6398</v>
      </c>
      <c r="S14" s="684"/>
      <c r="T14" s="684"/>
      <c r="U14" s="684"/>
      <c r="V14" s="684"/>
      <c r="W14" s="684"/>
      <c r="X14" s="684"/>
      <c r="Y14" s="685"/>
      <c r="Z14" s="686">
        <v>0.1</v>
      </c>
      <c r="AA14" s="686"/>
      <c r="AB14" s="686"/>
      <c r="AC14" s="686"/>
      <c r="AD14" s="687">
        <v>6398</v>
      </c>
      <c r="AE14" s="687"/>
      <c r="AF14" s="687"/>
      <c r="AG14" s="687"/>
      <c r="AH14" s="687"/>
      <c r="AI14" s="687"/>
      <c r="AJ14" s="687"/>
      <c r="AK14" s="687"/>
      <c r="AL14" s="688">
        <v>0.1</v>
      </c>
      <c r="AM14" s="689"/>
      <c r="AN14" s="689"/>
      <c r="AO14" s="690"/>
      <c r="AP14" s="680" t="s">
        <v>256</v>
      </c>
      <c r="AQ14" s="681"/>
      <c r="AR14" s="681"/>
      <c r="AS14" s="681"/>
      <c r="AT14" s="681"/>
      <c r="AU14" s="681"/>
      <c r="AV14" s="681"/>
      <c r="AW14" s="681"/>
      <c r="AX14" s="681"/>
      <c r="AY14" s="681"/>
      <c r="AZ14" s="681"/>
      <c r="BA14" s="681"/>
      <c r="BB14" s="681"/>
      <c r="BC14" s="681"/>
      <c r="BD14" s="681"/>
      <c r="BE14" s="681"/>
      <c r="BF14" s="682"/>
      <c r="BG14" s="683">
        <v>41767</v>
      </c>
      <c r="BH14" s="684"/>
      <c r="BI14" s="684"/>
      <c r="BJ14" s="684"/>
      <c r="BK14" s="684"/>
      <c r="BL14" s="684"/>
      <c r="BM14" s="684"/>
      <c r="BN14" s="685"/>
      <c r="BO14" s="686">
        <v>3.1</v>
      </c>
      <c r="BP14" s="686"/>
      <c r="BQ14" s="686"/>
      <c r="BR14" s="686"/>
      <c r="BS14" s="692" t="s">
        <v>232</v>
      </c>
      <c r="BT14" s="684"/>
      <c r="BU14" s="684"/>
      <c r="BV14" s="684"/>
      <c r="BW14" s="684"/>
      <c r="BX14" s="684"/>
      <c r="BY14" s="684"/>
      <c r="BZ14" s="684"/>
      <c r="CA14" s="684"/>
      <c r="CB14" s="693"/>
      <c r="CD14" s="698" t="s">
        <v>257</v>
      </c>
      <c r="CE14" s="699"/>
      <c r="CF14" s="699"/>
      <c r="CG14" s="699"/>
      <c r="CH14" s="699"/>
      <c r="CI14" s="699"/>
      <c r="CJ14" s="699"/>
      <c r="CK14" s="699"/>
      <c r="CL14" s="699"/>
      <c r="CM14" s="699"/>
      <c r="CN14" s="699"/>
      <c r="CO14" s="699"/>
      <c r="CP14" s="699"/>
      <c r="CQ14" s="700"/>
      <c r="CR14" s="683">
        <v>240184</v>
      </c>
      <c r="CS14" s="684"/>
      <c r="CT14" s="684"/>
      <c r="CU14" s="684"/>
      <c r="CV14" s="684"/>
      <c r="CW14" s="684"/>
      <c r="CX14" s="684"/>
      <c r="CY14" s="685"/>
      <c r="CZ14" s="686">
        <v>2.2999999999999998</v>
      </c>
      <c r="DA14" s="686"/>
      <c r="DB14" s="686"/>
      <c r="DC14" s="686"/>
      <c r="DD14" s="692" t="s">
        <v>232</v>
      </c>
      <c r="DE14" s="684"/>
      <c r="DF14" s="684"/>
      <c r="DG14" s="684"/>
      <c r="DH14" s="684"/>
      <c r="DI14" s="684"/>
      <c r="DJ14" s="684"/>
      <c r="DK14" s="684"/>
      <c r="DL14" s="684"/>
      <c r="DM14" s="684"/>
      <c r="DN14" s="684"/>
      <c r="DO14" s="684"/>
      <c r="DP14" s="685"/>
      <c r="DQ14" s="692">
        <v>240184</v>
      </c>
      <c r="DR14" s="684"/>
      <c r="DS14" s="684"/>
      <c r="DT14" s="684"/>
      <c r="DU14" s="684"/>
      <c r="DV14" s="684"/>
      <c r="DW14" s="684"/>
      <c r="DX14" s="684"/>
      <c r="DY14" s="684"/>
      <c r="DZ14" s="684"/>
      <c r="EA14" s="684"/>
      <c r="EB14" s="684"/>
      <c r="EC14" s="693"/>
    </row>
    <row r="15" spans="2:143" ht="11.25" customHeight="1" x14ac:dyDescent="0.15">
      <c r="B15" s="680" t="s">
        <v>258</v>
      </c>
      <c r="C15" s="681"/>
      <c r="D15" s="681"/>
      <c r="E15" s="681"/>
      <c r="F15" s="681"/>
      <c r="G15" s="681"/>
      <c r="H15" s="681"/>
      <c r="I15" s="681"/>
      <c r="J15" s="681"/>
      <c r="K15" s="681"/>
      <c r="L15" s="681"/>
      <c r="M15" s="681"/>
      <c r="N15" s="681"/>
      <c r="O15" s="681"/>
      <c r="P15" s="681"/>
      <c r="Q15" s="682"/>
      <c r="R15" s="683" t="s">
        <v>232</v>
      </c>
      <c r="S15" s="684"/>
      <c r="T15" s="684"/>
      <c r="U15" s="684"/>
      <c r="V15" s="684"/>
      <c r="W15" s="684"/>
      <c r="X15" s="684"/>
      <c r="Y15" s="685"/>
      <c r="Z15" s="686" t="s">
        <v>232</v>
      </c>
      <c r="AA15" s="686"/>
      <c r="AB15" s="686"/>
      <c r="AC15" s="686"/>
      <c r="AD15" s="687" t="s">
        <v>129</v>
      </c>
      <c r="AE15" s="687"/>
      <c r="AF15" s="687"/>
      <c r="AG15" s="687"/>
      <c r="AH15" s="687"/>
      <c r="AI15" s="687"/>
      <c r="AJ15" s="687"/>
      <c r="AK15" s="687"/>
      <c r="AL15" s="688" t="s">
        <v>129</v>
      </c>
      <c r="AM15" s="689"/>
      <c r="AN15" s="689"/>
      <c r="AO15" s="690"/>
      <c r="AP15" s="680" t="s">
        <v>259</v>
      </c>
      <c r="AQ15" s="681"/>
      <c r="AR15" s="681"/>
      <c r="AS15" s="681"/>
      <c r="AT15" s="681"/>
      <c r="AU15" s="681"/>
      <c r="AV15" s="681"/>
      <c r="AW15" s="681"/>
      <c r="AX15" s="681"/>
      <c r="AY15" s="681"/>
      <c r="AZ15" s="681"/>
      <c r="BA15" s="681"/>
      <c r="BB15" s="681"/>
      <c r="BC15" s="681"/>
      <c r="BD15" s="681"/>
      <c r="BE15" s="681"/>
      <c r="BF15" s="682"/>
      <c r="BG15" s="683">
        <v>48943</v>
      </c>
      <c r="BH15" s="684"/>
      <c r="BI15" s="684"/>
      <c r="BJ15" s="684"/>
      <c r="BK15" s="684"/>
      <c r="BL15" s="684"/>
      <c r="BM15" s="684"/>
      <c r="BN15" s="685"/>
      <c r="BO15" s="686">
        <v>3.7</v>
      </c>
      <c r="BP15" s="686"/>
      <c r="BQ15" s="686"/>
      <c r="BR15" s="686"/>
      <c r="BS15" s="692" t="s">
        <v>232</v>
      </c>
      <c r="BT15" s="684"/>
      <c r="BU15" s="684"/>
      <c r="BV15" s="684"/>
      <c r="BW15" s="684"/>
      <c r="BX15" s="684"/>
      <c r="BY15" s="684"/>
      <c r="BZ15" s="684"/>
      <c r="CA15" s="684"/>
      <c r="CB15" s="693"/>
      <c r="CD15" s="698" t="s">
        <v>260</v>
      </c>
      <c r="CE15" s="699"/>
      <c r="CF15" s="699"/>
      <c r="CG15" s="699"/>
      <c r="CH15" s="699"/>
      <c r="CI15" s="699"/>
      <c r="CJ15" s="699"/>
      <c r="CK15" s="699"/>
      <c r="CL15" s="699"/>
      <c r="CM15" s="699"/>
      <c r="CN15" s="699"/>
      <c r="CO15" s="699"/>
      <c r="CP15" s="699"/>
      <c r="CQ15" s="700"/>
      <c r="CR15" s="683">
        <v>1360422</v>
      </c>
      <c r="CS15" s="684"/>
      <c r="CT15" s="684"/>
      <c r="CU15" s="684"/>
      <c r="CV15" s="684"/>
      <c r="CW15" s="684"/>
      <c r="CX15" s="684"/>
      <c r="CY15" s="685"/>
      <c r="CZ15" s="686">
        <v>12.9</v>
      </c>
      <c r="DA15" s="686"/>
      <c r="DB15" s="686"/>
      <c r="DC15" s="686"/>
      <c r="DD15" s="692">
        <v>370562</v>
      </c>
      <c r="DE15" s="684"/>
      <c r="DF15" s="684"/>
      <c r="DG15" s="684"/>
      <c r="DH15" s="684"/>
      <c r="DI15" s="684"/>
      <c r="DJ15" s="684"/>
      <c r="DK15" s="684"/>
      <c r="DL15" s="684"/>
      <c r="DM15" s="684"/>
      <c r="DN15" s="684"/>
      <c r="DO15" s="684"/>
      <c r="DP15" s="685"/>
      <c r="DQ15" s="692">
        <v>911755</v>
      </c>
      <c r="DR15" s="684"/>
      <c r="DS15" s="684"/>
      <c r="DT15" s="684"/>
      <c r="DU15" s="684"/>
      <c r="DV15" s="684"/>
      <c r="DW15" s="684"/>
      <c r="DX15" s="684"/>
      <c r="DY15" s="684"/>
      <c r="DZ15" s="684"/>
      <c r="EA15" s="684"/>
      <c r="EB15" s="684"/>
      <c r="EC15" s="693"/>
    </row>
    <row r="16" spans="2:143" ht="11.25" customHeight="1" x14ac:dyDescent="0.15">
      <c r="B16" s="680" t="s">
        <v>261</v>
      </c>
      <c r="C16" s="681"/>
      <c r="D16" s="681"/>
      <c r="E16" s="681"/>
      <c r="F16" s="681"/>
      <c r="G16" s="681"/>
      <c r="H16" s="681"/>
      <c r="I16" s="681"/>
      <c r="J16" s="681"/>
      <c r="K16" s="681"/>
      <c r="L16" s="681"/>
      <c r="M16" s="681"/>
      <c r="N16" s="681"/>
      <c r="O16" s="681"/>
      <c r="P16" s="681"/>
      <c r="Q16" s="682"/>
      <c r="R16" s="683">
        <v>1250</v>
      </c>
      <c r="S16" s="684"/>
      <c r="T16" s="684"/>
      <c r="U16" s="684"/>
      <c r="V16" s="684"/>
      <c r="W16" s="684"/>
      <c r="X16" s="684"/>
      <c r="Y16" s="685"/>
      <c r="Z16" s="686">
        <v>0</v>
      </c>
      <c r="AA16" s="686"/>
      <c r="AB16" s="686"/>
      <c r="AC16" s="686"/>
      <c r="AD16" s="687">
        <v>1250</v>
      </c>
      <c r="AE16" s="687"/>
      <c r="AF16" s="687"/>
      <c r="AG16" s="687"/>
      <c r="AH16" s="687"/>
      <c r="AI16" s="687"/>
      <c r="AJ16" s="687"/>
      <c r="AK16" s="687"/>
      <c r="AL16" s="688">
        <v>0</v>
      </c>
      <c r="AM16" s="689"/>
      <c r="AN16" s="689"/>
      <c r="AO16" s="690"/>
      <c r="AP16" s="680" t="s">
        <v>262</v>
      </c>
      <c r="AQ16" s="681"/>
      <c r="AR16" s="681"/>
      <c r="AS16" s="681"/>
      <c r="AT16" s="681"/>
      <c r="AU16" s="681"/>
      <c r="AV16" s="681"/>
      <c r="AW16" s="681"/>
      <c r="AX16" s="681"/>
      <c r="AY16" s="681"/>
      <c r="AZ16" s="681"/>
      <c r="BA16" s="681"/>
      <c r="BB16" s="681"/>
      <c r="BC16" s="681"/>
      <c r="BD16" s="681"/>
      <c r="BE16" s="681"/>
      <c r="BF16" s="682"/>
      <c r="BG16" s="683" t="s">
        <v>232</v>
      </c>
      <c r="BH16" s="684"/>
      <c r="BI16" s="684"/>
      <c r="BJ16" s="684"/>
      <c r="BK16" s="684"/>
      <c r="BL16" s="684"/>
      <c r="BM16" s="684"/>
      <c r="BN16" s="685"/>
      <c r="BO16" s="686" t="s">
        <v>129</v>
      </c>
      <c r="BP16" s="686"/>
      <c r="BQ16" s="686"/>
      <c r="BR16" s="686"/>
      <c r="BS16" s="692" t="s">
        <v>232</v>
      </c>
      <c r="BT16" s="684"/>
      <c r="BU16" s="684"/>
      <c r="BV16" s="684"/>
      <c r="BW16" s="684"/>
      <c r="BX16" s="684"/>
      <c r="BY16" s="684"/>
      <c r="BZ16" s="684"/>
      <c r="CA16" s="684"/>
      <c r="CB16" s="693"/>
      <c r="CD16" s="698" t="s">
        <v>263</v>
      </c>
      <c r="CE16" s="699"/>
      <c r="CF16" s="699"/>
      <c r="CG16" s="699"/>
      <c r="CH16" s="699"/>
      <c r="CI16" s="699"/>
      <c r="CJ16" s="699"/>
      <c r="CK16" s="699"/>
      <c r="CL16" s="699"/>
      <c r="CM16" s="699"/>
      <c r="CN16" s="699"/>
      <c r="CO16" s="699"/>
      <c r="CP16" s="699"/>
      <c r="CQ16" s="700"/>
      <c r="CR16" s="683" t="s">
        <v>232</v>
      </c>
      <c r="CS16" s="684"/>
      <c r="CT16" s="684"/>
      <c r="CU16" s="684"/>
      <c r="CV16" s="684"/>
      <c r="CW16" s="684"/>
      <c r="CX16" s="684"/>
      <c r="CY16" s="685"/>
      <c r="CZ16" s="686" t="s">
        <v>232</v>
      </c>
      <c r="DA16" s="686"/>
      <c r="DB16" s="686"/>
      <c r="DC16" s="686"/>
      <c r="DD16" s="692" t="s">
        <v>232</v>
      </c>
      <c r="DE16" s="684"/>
      <c r="DF16" s="684"/>
      <c r="DG16" s="684"/>
      <c r="DH16" s="684"/>
      <c r="DI16" s="684"/>
      <c r="DJ16" s="684"/>
      <c r="DK16" s="684"/>
      <c r="DL16" s="684"/>
      <c r="DM16" s="684"/>
      <c r="DN16" s="684"/>
      <c r="DO16" s="684"/>
      <c r="DP16" s="685"/>
      <c r="DQ16" s="692" t="s">
        <v>129</v>
      </c>
      <c r="DR16" s="684"/>
      <c r="DS16" s="684"/>
      <c r="DT16" s="684"/>
      <c r="DU16" s="684"/>
      <c r="DV16" s="684"/>
      <c r="DW16" s="684"/>
      <c r="DX16" s="684"/>
      <c r="DY16" s="684"/>
      <c r="DZ16" s="684"/>
      <c r="EA16" s="684"/>
      <c r="EB16" s="684"/>
      <c r="EC16" s="693"/>
    </row>
    <row r="17" spans="2:133" ht="11.25" customHeight="1" x14ac:dyDescent="0.15">
      <c r="B17" s="680" t="s">
        <v>264</v>
      </c>
      <c r="C17" s="681"/>
      <c r="D17" s="681"/>
      <c r="E17" s="681"/>
      <c r="F17" s="681"/>
      <c r="G17" s="681"/>
      <c r="H17" s="681"/>
      <c r="I17" s="681"/>
      <c r="J17" s="681"/>
      <c r="K17" s="681"/>
      <c r="L17" s="681"/>
      <c r="M17" s="681"/>
      <c r="N17" s="681"/>
      <c r="O17" s="681"/>
      <c r="P17" s="681"/>
      <c r="Q17" s="682"/>
      <c r="R17" s="683">
        <v>24085</v>
      </c>
      <c r="S17" s="684"/>
      <c r="T17" s="684"/>
      <c r="U17" s="684"/>
      <c r="V17" s="684"/>
      <c r="W17" s="684"/>
      <c r="X17" s="684"/>
      <c r="Y17" s="685"/>
      <c r="Z17" s="686">
        <v>0.2</v>
      </c>
      <c r="AA17" s="686"/>
      <c r="AB17" s="686"/>
      <c r="AC17" s="686"/>
      <c r="AD17" s="687">
        <v>24085</v>
      </c>
      <c r="AE17" s="687"/>
      <c r="AF17" s="687"/>
      <c r="AG17" s="687"/>
      <c r="AH17" s="687"/>
      <c r="AI17" s="687"/>
      <c r="AJ17" s="687"/>
      <c r="AK17" s="687"/>
      <c r="AL17" s="688">
        <v>0.5</v>
      </c>
      <c r="AM17" s="689"/>
      <c r="AN17" s="689"/>
      <c r="AO17" s="690"/>
      <c r="AP17" s="680" t="s">
        <v>265</v>
      </c>
      <c r="AQ17" s="681"/>
      <c r="AR17" s="681"/>
      <c r="AS17" s="681"/>
      <c r="AT17" s="681"/>
      <c r="AU17" s="681"/>
      <c r="AV17" s="681"/>
      <c r="AW17" s="681"/>
      <c r="AX17" s="681"/>
      <c r="AY17" s="681"/>
      <c r="AZ17" s="681"/>
      <c r="BA17" s="681"/>
      <c r="BB17" s="681"/>
      <c r="BC17" s="681"/>
      <c r="BD17" s="681"/>
      <c r="BE17" s="681"/>
      <c r="BF17" s="682"/>
      <c r="BG17" s="683" t="s">
        <v>129</v>
      </c>
      <c r="BH17" s="684"/>
      <c r="BI17" s="684"/>
      <c r="BJ17" s="684"/>
      <c r="BK17" s="684"/>
      <c r="BL17" s="684"/>
      <c r="BM17" s="684"/>
      <c r="BN17" s="685"/>
      <c r="BO17" s="686" t="s">
        <v>232</v>
      </c>
      <c r="BP17" s="686"/>
      <c r="BQ17" s="686"/>
      <c r="BR17" s="686"/>
      <c r="BS17" s="692" t="s">
        <v>129</v>
      </c>
      <c r="BT17" s="684"/>
      <c r="BU17" s="684"/>
      <c r="BV17" s="684"/>
      <c r="BW17" s="684"/>
      <c r="BX17" s="684"/>
      <c r="BY17" s="684"/>
      <c r="BZ17" s="684"/>
      <c r="CA17" s="684"/>
      <c r="CB17" s="693"/>
      <c r="CD17" s="698" t="s">
        <v>266</v>
      </c>
      <c r="CE17" s="699"/>
      <c r="CF17" s="699"/>
      <c r="CG17" s="699"/>
      <c r="CH17" s="699"/>
      <c r="CI17" s="699"/>
      <c r="CJ17" s="699"/>
      <c r="CK17" s="699"/>
      <c r="CL17" s="699"/>
      <c r="CM17" s="699"/>
      <c r="CN17" s="699"/>
      <c r="CO17" s="699"/>
      <c r="CP17" s="699"/>
      <c r="CQ17" s="700"/>
      <c r="CR17" s="683">
        <v>389711</v>
      </c>
      <c r="CS17" s="684"/>
      <c r="CT17" s="684"/>
      <c r="CU17" s="684"/>
      <c r="CV17" s="684"/>
      <c r="CW17" s="684"/>
      <c r="CX17" s="684"/>
      <c r="CY17" s="685"/>
      <c r="CZ17" s="686">
        <v>3.7</v>
      </c>
      <c r="DA17" s="686"/>
      <c r="DB17" s="686"/>
      <c r="DC17" s="686"/>
      <c r="DD17" s="692" t="s">
        <v>232</v>
      </c>
      <c r="DE17" s="684"/>
      <c r="DF17" s="684"/>
      <c r="DG17" s="684"/>
      <c r="DH17" s="684"/>
      <c r="DI17" s="684"/>
      <c r="DJ17" s="684"/>
      <c r="DK17" s="684"/>
      <c r="DL17" s="684"/>
      <c r="DM17" s="684"/>
      <c r="DN17" s="684"/>
      <c r="DO17" s="684"/>
      <c r="DP17" s="685"/>
      <c r="DQ17" s="692">
        <v>383126</v>
      </c>
      <c r="DR17" s="684"/>
      <c r="DS17" s="684"/>
      <c r="DT17" s="684"/>
      <c r="DU17" s="684"/>
      <c r="DV17" s="684"/>
      <c r="DW17" s="684"/>
      <c r="DX17" s="684"/>
      <c r="DY17" s="684"/>
      <c r="DZ17" s="684"/>
      <c r="EA17" s="684"/>
      <c r="EB17" s="684"/>
      <c r="EC17" s="693"/>
    </row>
    <row r="18" spans="2:133" ht="11.25" customHeight="1" x14ac:dyDescent="0.15">
      <c r="B18" s="680" t="s">
        <v>267</v>
      </c>
      <c r="C18" s="681"/>
      <c r="D18" s="681"/>
      <c r="E18" s="681"/>
      <c r="F18" s="681"/>
      <c r="G18" s="681"/>
      <c r="H18" s="681"/>
      <c r="I18" s="681"/>
      <c r="J18" s="681"/>
      <c r="K18" s="681"/>
      <c r="L18" s="681"/>
      <c r="M18" s="681"/>
      <c r="N18" s="681"/>
      <c r="O18" s="681"/>
      <c r="P18" s="681"/>
      <c r="Q18" s="682"/>
      <c r="R18" s="683">
        <v>5300</v>
      </c>
      <c r="S18" s="684"/>
      <c r="T18" s="684"/>
      <c r="U18" s="684"/>
      <c r="V18" s="684"/>
      <c r="W18" s="684"/>
      <c r="X18" s="684"/>
      <c r="Y18" s="685"/>
      <c r="Z18" s="686">
        <v>0</v>
      </c>
      <c r="AA18" s="686"/>
      <c r="AB18" s="686"/>
      <c r="AC18" s="686"/>
      <c r="AD18" s="687">
        <v>5300</v>
      </c>
      <c r="AE18" s="687"/>
      <c r="AF18" s="687"/>
      <c r="AG18" s="687"/>
      <c r="AH18" s="687"/>
      <c r="AI18" s="687"/>
      <c r="AJ18" s="687"/>
      <c r="AK18" s="687"/>
      <c r="AL18" s="688">
        <v>0.1</v>
      </c>
      <c r="AM18" s="689"/>
      <c r="AN18" s="689"/>
      <c r="AO18" s="690"/>
      <c r="AP18" s="680" t="s">
        <v>268</v>
      </c>
      <c r="AQ18" s="681"/>
      <c r="AR18" s="681"/>
      <c r="AS18" s="681"/>
      <c r="AT18" s="681"/>
      <c r="AU18" s="681"/>
      <c r="AV18" s="681"/>
      <c r="AW18" s="681"/>
      <c r="AX18" s="681"/>
      <c r="AY18" s="681"/>
      <c r="AZ18" s="681"/>
      <c r="BA18" s="681"/>
      <c r="BB18" s="681"/>
      <c r="BC18" s="681"/>
      <c r="BD18" s="681"/>
      <c r="BE18" s="681"/>
      <c r="BF18" s="682"/>
      <c r="BG18" s="683" t="s">
        <v>232</v>
      </c>
      <c r="BH18" s="684"/>
      <c r="BI18" s="684"/>
      <c r="BJ18" s="684"/>
      <c r="BK18" s="684"/>
      <c r="BL18" s="684"/>
      <c r="BM18" s="684"/>
      <c r="BN18" s="685"/>
      <c r="BO18" s="686" t="s">
        <v>129</v>
      </c>
      <c r="BP18" s="686"/>
      <c r="BQ18" s="686"/>
      <c r="BR18" s="686"/>
      <c r="BS18" s="692" t="s">
        <v>232</v>
      </c>
      <c r="BT18" s="684"/>
      <c r="BU18" s="684"/>
      <c r="BV18" s="684"/>
      <c r="BW18" s="684"/>
      <c r="BX18" s="684"/>
      <c r="BY18" s="684"/>
      <c r="BZ18" s="684"/>
      <c r="CA18" s="684"/>
      <c r="CB18" s="693"/>
      <c r="CD18" s="698" t="s">
        <v>269</v>
      </c>
      <c r="CE18" s="699"/>
      <c r="CF18" s="699"/>
      <c r="CG18" s="699"/>
      <c r="CH18" s="699"/>
      <c r="CI18" s="699"/>
      <c r="CJ18" s="699"/>
      <c r="CK18" s="699"/>
      <c r="CL18" s="699"/>
      <c r="CM18" s="699"/>
      <c r="CN18" s="699"/>
      <c r="CO18" s="699"/>
      <c r="CP18" s="699"/>
      <c r="CQ18" s="700"/>
      <c r="CR18" s="683" t="s">
        <v>232</v>
      </c>
      <c r="CS18" s="684"/>
      <c r="CT18" s="684"/>
      <c r="CU18" s="684"/>
      <c r="CV18" s="684"/>
      <c r="CW18" s="684"/>
      <c r="CX18" s="684"/>
      <c r="CY18" s="685"/>
      <c r="CZ18" s="686" t="s">
        <v>232</v>
      </c>
      <c r="DA18" s="686"/>
      <c r="DB18" s="686"/>
      <c r="DC18" s="686"/>
      <c r="DD18" s="692" t="s">
        <v>232</v>
      </c>
      <c r="DE18" s="684"/>
      <c r="DF18" s="684"/>
      <c r="DG18" s="684"/>
      <c r="DH18" s="684"/>
      <c r="DI18" s="684"/>
      <c r="DJ18" s="684"/>
      <c r="DK18" s="684"/>
      <c r="DL18" s="684"/>
      <c r="DM18" s="684"/>
      <c r="DN18" s="684"/>
      <c r="DO18" s="684"/>
      <c r="DP18" s="685"/>
      <c r="DQ18" s="692" t="s">
        <v>232</v>
      </c>
      <c r="DR18" s="684"/>
      <c r="DS18" s="684"/>
      <c r="DT18" s="684"/>
      <c r="DU18" s="684"/>
      <c r="DV18" s="684"/>
      <c r="DW18" s="684"/>
      <c r="DX18" s="684"/>
      <c r="DY18" s="684"/>
      <c r="DZ18" s="684"/>
      <c r="EA18" s="684"/>
      <c r="EB18" s="684"/>
      <c r="EC18" s="693"/>
    </row>
    <row r="19" spans="2:133" ht="11.25" customHeight="1" x14ac:dyDescent="0.15">
      <c r="B19" s="680" t="s">
        <v>270</v>
      </c>
      <c r="C19" s="681"/>
      <c r="D19" s="681"/>
      <c r="E19" s="681"/>
      <c r="F19" s="681"/>
      <c r="G19" s="681"/>
      <c r="H19" s="681"/>
      <c r="I19" s="681"/>
      <c r="J19" s="681"/>
      <c r="K19" s="681"/>
      <c r="L19" s="681"/>
      <c r="M19" s="681"/>
      <c r="N19" s="681"/>
      <c r="O19" s="681"/>
      <c r="P19" s="681"/>
      <c r="Q19" s="682"/>
      <c r="R19" s="683">
        <v>744</v>
      </c>
      <c r="S19" s="684"/>
      <c r="T19" s="684"/>
      <c r="U19" s="684"/>
      <c r="V19" s="684"/>
      <c r="W19" s="684"/>
      <c r="X19" s="684"/>
      <c r="Y19" s="685"/>
      <c r="Z19" s="686">
        <v>0</v>
      </c>
      <c r="AA19" s="686"/>
      <c r="AB19" s="686"/>
      <c r="AC19" s="686"/>
      <c r="AD19" s="687">
        <v>744</v>
      </c>
      <c r="AE19" s="687"/>
      <c r="AF19" s="687"/>
      <c r="AG19" s="687"/>
      <c r="AH19" s="687"/>
      <c r="AI19" s="687"/>
      <c r="AJ19" s="687"/>
      <c r="AK19" s="687"/>
      <c r="AL19" s="688">
        <v>0</v>
      </c>
      <c r="AM19" s="689"/>
      <c r="AN19" s="689"/>
      <c r="AO19" s="690"/>
      <c r="AP19" s="680" t="s">
        <v>271</v>
      </c>
      <c r="AQ19" s="681"/>
      <c r="AR19" s="681"/>
      <c r="AS19" s="681"/>
      <c r="AT19" s="681"/>
      <c r="AU19" s="681"/>
      <c r="AV19" s="681"/>
      <c r="AW19" s="681"/>
      <c r="AX19" s="681"/>
      <c r="AY19" s="681"/>
      <c r="AZ19" s="681"/>
      <c r="BA19" s="681"/>
      <c r="BB19" s="681"/>
      <c r="BC19" s="681"/>
      <c r="BD19" s="681"/>
      <c r="BE19" s="681"/>
      <c r="BF19" s="682"/>
      <c r="BG19" s="683" t="s">
        <v>129</v>
      </c>
      <c r="BH19" s="684"/>
      <c r="BI19" s="684"/>
      <c r="BJ19" s="684"/>
      <c r="BK19" s="684"/>
      <c r="BL19" s="684"/>
      <c r="BM19" s="684"/>
      <c r="BN19" s="685"/>
      <c r="BO19" s="686" t="s">
        <v>232</v>
      </c>
      <c r="BP19" s="686"/>
      <c r="BQ19" s="686"/>
      <c r="BR19" s="686"/>
      <c r="BS19" s="692" t="s">
        <v>232</v>
      </c>
      <c r="BT19" s="684"/>
      <c r="BU19" s="684"/>
      <c r="BV19" s="684"/>
      <c r="BW19" s="684"/>
      <c r="BX19" s="684"/>
      <c r="BY19" s="684"/>
      <c r="BZ19" s="684"/>
      <c r="CA19" s="684"/>
      <c r="CB19" s="693"/>
      <c r="CD19" s="698" t="s">
        <v>272</v>
      </c>
      <c r="CE19" s="699"/>
      <c r="CF19" s="699"/>
      <c r="CG19" s="699"/>
      <c r="CH19" s="699"/>
      <c r="CI19" s="699"/>
      <c r="CJ19" s="699"/>
      <c r="CK19" s="699"/>
      <c r="CL19" s="699"/>
      <c r="CM19" s="699"/>
      <c r="CN19" s="699"/>
      <c r="CO19" s="699"/>
      <c r="CP19" s="699"/>
      <c r="CQ19" s="700"/>
      <c r="CR19" s="683" t="s">
        <v>232</v>
      </c>
      <c r="CS19" s="684"/>
      <c r="CT19" s="684"/>
      <c r="CU19" s="684"/>
      <c r="CV19" s="684"/>
      <c r="CW19" s="684"/>
      <c r="CX19" s="684"/>
      <c r="CY19" s="685"/>
      <c r="CZ19" s="686" t="s">
        <v>129</v>
      </c>
      <c r="DA19" s="686"/>
      <c r="DB19" s="686"/>
      <c r="DC19" s="686"/>
      <c r="DD19" s="692" t="s">
        <v>232</v>
      </c>
      <c r="DE19" s="684"/>
      <c r="DF19" s="684"/>
      <c r="DG19" s="684"/>
      <c r="DH19" s="684"/>
      <c r="DI19" s="684"/>
      <c r="DJ19" s="684"/>
      <c r="DK19" s="684"/>
      <c r="DL19" s="684"/>
      <c r="DM19" s="684"/>
      <c r="DN19" s="684"/>
      <c r="DO19" s="684"/>
      <c r="DP19" s="685"/>
      <c r="DQ19" s="692" t="s">
        <v>129</v>
      </c>
      <c r="DR19" s="684"/>
      <c r="DS19" s="684"/>
      <c r="DT19" s="684"/>
      <c r="DU19" s="684"/>
      <c r="DV19" s="684"/>
      <c r="DW19" s="684"/>
      <c r="DX19" s="684"/>
      <c r="DY19" s="684"/>
      <c r="DZ19" s="684"/>
      <c r="EA19" s="684"/>
      <c r="EB19" s="684"/>
      <c r="EC19" s="693"/>
    </row>
    <row r="20" spans="2:133" ht="11.25" customHeight="1" x14ac:dyDescent="0.15">
      <c r="B20" s="680" t="s">
        <v>273</v>
      </c>
      <c r="C20" s="681"/>
      <c r="D20" s="681"/>
      <c r="E20" s="681"/>
      <c r="F20" s="681"/>
      <c r="G20" s="681"/>
      <c r="H20" s="681"/>
      <c r="I20" s="681"/>
      <c r="J20" s="681"/>
      <c r="K20" s="681"/>
      <c r="L20" s="681"/>
      <c r="M20" s="681"/>
      <c r="N20" s="681"/>
      <c r="O20" s="681"/>
      <c r="P20" s="681"/>
      <c r="Q20" s="682"/>
      <c r="R20" s="683">
        <v>109</v>
      </c>
      <c r="S20" s="684"/>
      <c r="T20" s="684"/>
      <c r="U20" s="684"/>
      <c r="V20" s="684"/>
      <c r="W20" s="684"/>
      <c r="X20" s="684"/>
      <c r="Y20" s="685"/>
      <c r="Z20" s="686">
        <v>0</v>
      </c>
      <c r="AA20" s="686"/>
      <c r="AB20" s="686"/>
      <c r="AC20" s="686"/>
      <c r="AD20" s="687">
        <v>109</v>
      </c>
      <c r="AE20" s="687"/>
      <c r="AF20" s="687"/>
      <c r="AG20" s="687"/>
      <c r="AH20" s="687"/>
      <c r="AI20" s="687"/>
      <c r="AJ20" s="687"/>
      <c r="AK20" s="687"/>
      <c r="AL20" s="688">
        <v>0</v>
      </c>
      <c r="AM20" s="689"/>
      <c r="AN20" s="689"/>
      <c r="AO20" s="690"/>
      <c r="AP20" s="680" t="s">
        <v>274</v>
      </c>
      <c r="AQ20" s="681"/>
      <c r="AR20" s="681"/>
      <c r="AS20" s="681"/>
      <c r="AT20" s="681"/>
      <c r="AU20" s="681"/>
      <c r="AV20" s="681"/>
      <c r="AW20" s="681"/>
      <c r="AX20" s="681"/>
      <c r="AY20" s="681"/>
      <c r="AZ20" s="681"/>
      <c r="BA20" s="681"/>
      <c r="BB20" s="681"/>
      <c r="BC20" s="681"/>
      <c r="BD20" s="681"/>
      <c r="BE20" s="681"/>
      <c r="BF20" s="682"/>
      <c r="BG20" s="683" t="s">
        <v>232</v>
      </c>
      <c r="BH20" s="684"/>
      <c r="BI20" s="684"/>
      <c r="BJ20" s="684"/>
      <c r="BK20" s="684"/>
      <c r="BL20" s="684"/>
      <c r="BM20" s="684"/>
      <c r="BN20" s="685"/>
      <c r="BO20" s="686" t="s">
        <v>232</v>
      </c>
      <c r="BP20" s="686"/>
      <c r="BQ20" s="686"/>
      <c r="BR20" s="686"/>
      <c r="BS20" s="692" t="s">
        <v>129</v>
      </c>
      <c r="BT20" s="684"/>
      <c r="BU20" s="684"/>
      <c r="BV20" s="684"/>
      <c r="BW20" s="684"/>
      <c r="BX20" s="684"/>
      <c r="BY20" s="684"/>
      <c r="BZ20" s="684"/>
      <c r="CA20" s="684"/>
      <c r="CB20" s="693"/>
      <c r="CD20" s="698" t="s">
        <v>275</v>
      </c>
      <c r="CE20" s="699"/>
      <c r="CF20" s="699"/>
      <c r="CG20" s="699"/>
      <c r="CH20" s="699"/>
      <c r="CI20" s="699"/>
      <c r="CJ20" s="699"/>
      <c r="CK20" s="699"/>
      <c r="CL20" s="699"/>
      <c r="CM20" s="699"/>
      <c r="CN20" s="699"/>
      <c r="CO20" s="699"/>
      <c r="CP20" s="699"/>
      <c r="CQ20" s="700"/>
      <c r="CR20" s="683">
        <v>10550680</v>
      </c>
      <c r="CS20" s="684"/>
      <c r="CT20" s="684"/>
      <c r="CU20" s="684"/>
      <c r="CV20" s="684"/>
      <c r="CW20" s="684"/>
      <c r="CX20" s="684"/>
      <c r="CY20" s="685"/>
      <c r="CZ20" s="686">
        <v>100</v>
      </c>
      <c r="DA20" s="686"/>
      <c r="DB20" s="686"/>
      <c r="DC20" s="686"/>
      <c r="DD20" s="692">
        <v>2129213</v>
      </c>
      <c r="DE20" s="684"/>
      <c r="DF20" s="684"/>
      <c r="DG20" s="684"/>
      <c r="DH20" s="684"/>
      <c r="DI20" s="684"/>
      <c r="DJ20" s="684"/>
      <c r="DK20" s="684"/>
      <c r="DL20" s="684"/>
      <c r="DM20" s="684"/>
      <c r="DN20" s="684"/>
      <c r="DO20" s="684"/>
      <c r="DP20" s="685"/>
      <c r="DQ20" s="692">
        <v>5743197</v>
      </c>
      <c r="DR20" s="684"/>
      <c r="DS20" s="684"/>
      <c r="DT20" s="684"/>
      <c r="DU20" s="684"/>
      <c r="DV20" s="684"/>
      <c r="DW20" s="684"/>
      <c r="DX20" s="684"/>
      <c r="DY20" s="684"/>
      <c r="DZ20" s="684"/>
      <c r="EA20" s="684"/>
      <c r="EB20" s="684"/>
      <c r="EC20" s="693"/>
    </row>
    <row r="21" spans="2:133" ht="11.25" customHeight="1" x14ac:dyDescent="0.15">
      <c r="B21" s="680" t="s">
        <v>276</v>
      </c>
      <c r="C21" s="681"/>
      <c r="D21" s="681"/>
      <c r="E21" s="681"/>
      <c r="F21" s="681"/>
      <c r="G21" s="681"/>
      <c r="H21" s="681"/>
      <c r="I21" s="681"/>
      <c r="J21" s="681"/>
      <c r="K21" s="681"/>
      <c r="L21" s="681"/>
      <c r="M21" s="681"/>
      <c r="N21" s="681"/>
      <c r="O21" s="681"/>
      <c r="P21" s="681"/>
      <c r="Q21" s="682"/>
      <c r="R21" s="683">
        <v>17932</v>
      </c>
      <c r="S21" s="684"/>
      <c r="T21" s="684"/>
      <c r="U21" s="684"/>
      <c r="V21" s="684"/>
      <c r="W21" s="684"/>
      <c r="X21" s="684"/>
      <c r="Y21" s="685"/>
      <c r="Z21" s="686">
        <v>0.2</v>
      </c>
      <c r="AA21" s="686"/>
      <c r="AB21" s="686"/>
      <c r="AC21" s="686"/>
      <c r="AD21" s="687">
        <v>17932</v>
      </c>
      <c r="AE21" s="687"/>
      <c r="AF21" s="687"/>
      <c r="AG21" s="687"/>
      <c r="AH21" s="687"/>
      <c r="AI21" s="687"/>
      <c r="AJ21" s="687"/>
      <c r="AK21" s="687"/>
      <c r="AL21" s="688">
        <v>0.3</v>
      </c>
      <c r="AM21" s="689"/>
      <c r="AN21" s="689"/>
      <c r="AO21" s="690"/>
      <c r="AP21" s="702" t="s">
        <v>277</v>
      </c>
      <c r="AQ21" s="703"/>
      <c r="AR21" s="703"/>
      <c r="AS21" s="703"/>
      <c r="AT21" s="703"/>
      <c r="AU21" s="703"/>
      <c r="AV21" s="703"/>
      <c r="AW21" s="703"/>
      <c r="AX21" s="703"/>
      <c r="AY21" s="703"/>
      <c r="AZ21" s="703"/>
      <c r="BA21" s="703"/>
      <c r="BB21" s="703"/>
      <c r="BC21" s="703"/>
      <c r="BD21" s="703"/>
      <c r="BE21" s="703"/>
      <c r="BF21" s="704"/>
      <c r="BG21" s="683" t="s">
        <v>232</v>
      </c>
      <c r="BH21" s="684"/>
      <c r="BI21" s="684"/>
      <c r="BJ21" s="684"/>
      <c r="BK21" s="684"/>
      <c r="BL21" s="684"/>
      <c r="BM21" s="684"/>
      <c r="BN21" s="685"/>
      <c r="BO21" s="686" t="s">
        <v>129</v>
      </c>
      <c r="BP21" s="686"/>
      <c r="BQ21" s="686"/>
      <c r="BR21" s="686"/>
      <c r="BS21" s="692" t="s">
        <v>129</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15">
      <c r="B22" s="680" t="s">
        <v>278</v>
      </c>
      <c r="C22" s="681"/>
      <c r="D22" s="681"/>
      <c r="E22" s="681"/>
      <c r="F22" s="681"/>
      <c r="G22" s="681"/>
      <c r="H22" s="681"/>
      <c r="I22" s="681"/>
      <c r="J22" s="681"/>
      <c r="K22" s="681"/>
      <c r="L22" s="681"/>
      <c r="M22" s="681"/>
      <c r="N22" s="681"/>
      <c r="O22" s="681"/>
      <c r="P22" s="681"/>
      <c r="Q22" s="682"/>
      <c r="R22" s="683">
        <v>2133621</v>
      </c>
      <c r="S22" s="684"/>
      <c r="T22" s="684"/>
      <c r="U22" s="684"/>
      <c r="V22" s="684"/>
      <c r="W22" s="684"/>
      <c r="X22" s="684"/>
      <c r="Y22" s="685"/>
      <c r="Z22" s="686">
        <v>19.600000000000001</v>
      </c>
      <c r="AA22" s="686"/>
      <c r="AB22" s="686"/>
      <c r="AC22" s="686"/>
      <c r="AD22" s="687">
        <v>1977454</v>
      </c>
      <c r="AE22" s="687"/>
      <c r="AF22" s="687"/>
      <c r="AG22" s="687"/>
      <c r="AH22" s="687"/>
      <c r="AI22" s="687"/>
      <c r="AJ22" s="687"/>
      <c r="AK22" s="687"/>
      <c r="AL22" s="688">
        <v>38</v>
      </c>
      <c r="AM22" s="689"/>
      <c r="AN22" s="689"/>
      <c r="AO22" s="690"/>
      <c r="AP22" s="702" t="s">
        <v>279</v>
      </c>
      <c r="AQ22" s="703"/>
      <c r="AR22" s="703"/>
      <c r="AS22" s="703"/>
      <c r="AT22" s="703"/>
      <c r="AU22" s="703"/>
      <c r="AV22" s="703"/>
      <c r="AW22" s="703"/>
      <c r="AX22" s="703"/>
      <c r="AY22" s="703"/>
      <c r="AZ22" s="703"/>
      <c r="BA22" s="703"/>
      <c r="BB22" s="703"/>
      <c r="BC22" s="703"/>
      <c r="BD22" s="703"/>
      <c r="BE22" s="703"/>
      <c r="BF22" s="704"/>
      <c r="BG22" s="683" t="s">
        <v>129</v>
      </c>
      <c r="BH22" s="684"/>
      <c r="BI22" s="684"/>
      <c r="BJ22" s="684"/>
      <c r="BK22" s="684"/>
      <c r="BL22" s="684"/>
      <c r="BM22" s="684"/>
      <c r="BN22" s="685"/>
      <c r="BO22" s="686" t="s">
        <v>232</v>
      </c>
      <c r="BP22" s="686"/>
      <c r="BQ22" s="686"/>
      <c r="BR22" s="686"/>
      <c r="BS22" s="692" t="s">
        <v>232</v>
      </c>
      <c r="BT22" s="684"/>
      <c r="BU22" s="684"/>
      <c r="BV22" s="684"/>
      <c r="BW22" s="684"/>
      <c r="BX22" s="684"/>
      <c r="BY22" s="684"/>
      <c r="BZ22" s="684"/>
      <c r="CA22" s="684"/>
      <c r="CB22" s="693"/>
      <c r="CD22" s="665" t="s">
        <v>280</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15">
      <c r="B23" s="680" t="s">
        <v>281</v>
      </c>
      <c r="C23" s="681"/>
      <c r="D23" s="681"/>
      <c r="E23" s="681"/>
      <c r="F23" s="681"/>
      <c r="G23" s="681"/>
      <c r="H23" s="681"/>
      <c r="I23" s="681"/>
      <c r="J23" s="681"/>
      <c r="K23" s="681"/>
      <c r="L23" s="681"/>
      <c r="M23" s="681"/>
      <c r="N23" s="681"/>
      <c r="O23" s="681"/>
      <c r="P23" s="681"/>
      <c r="Q23" s="682"/>
      <c r="R23" s="683">
        <v>1977454</v>
      </c>
      <c r="S23" s="684"/>
      <c r="T23" s="684"/>
      <c r="U23" s="684"/>
      <c r="V23" s="684"/>
      <c r="W23" s="684"/>
      <c r="X23" s="684"/>
      <c r="Y23" s="685"/>
      <c r="Z23" s="686">
        <v>18.2</v>
      </c>
      <c r="AA23" s="686"/>
      <c r="AB23" s="686"/>
      <c r="AC23" s="686"/>
      <c r="AD23" s="687">
        <v>1977454</v>
      </c>
      <c r="AE23" s="687"/>
      <c r="AF23" s="687"/>
      <c r="AG23" s="687"/>
      <c r="AH23" s="687"/>
      <c r="AI23" s="687"/>
      <c r="AJ23" s="687"/>
      <c r="AK23" s="687"/>
      <c r="AL23" s="688">
        <v>38</v>
      </c>
      <c r="AM23" s="689"/>
      <c r="AN23" s="689"/>
      <c r="AO23" s="690"/>
      <c r="AP23" s="702" t="s">
        <v>282</v>
      </c>
      <c r="AQ23" s="703"/>
      <c r="AR23" s="703"/>
      <c r="AS23" s="703"/>
      <c r="AT23" s="703"/>
      <c r="AU23" s="703"/>
      <c r="AV23" s="703"/>
      <c r="AW23" s="703"/>
      <c r="AX23" s="703"/>
      <c r="AY23" s="703"/>
      <c r="AZ23" s="703"/>
      <c r="BA23" s="703"/>
      <c r="BB23" s="703"/>
      <c r="BC23" s="703"/>
      <c r="BD23" s="703"/>
      <c r="BE23" s="703"/>
      <c r="BF23" s="704"/>
      <c r="BG23" s="683" t="s">
        <v>232</v>
      </c>
      <c r="BH23" s="684"/>
      <c r="BI23" s="684"/>
      <c r="BJ23" s="684"/>
      <c r="BK23" s="684"/>
      <c r="BL23" s="684"/>
      <c r="BM23" s="684"/>
      <c r="BN23" s="685"/>
      <c r="BO23" s="686" t="s">
        <v>232</v>
      </c>
      <c r="BP23" s="686"/>
      <c r="BQ23" s="686"/>
      <c r="BR23" s="686"/>
      <c r="BS23" s="692" t="s">
        <v>129</v>
      </c>
      <c r="BT23" s="684"/>
      <c r="BU23" s="684"/>
      <c r="BV23" s="684"/>
      <c r="BW23" s="684"/>
      <c r="BX23" s="684"/>
      <c r="BY23" s="684"/>
      <c r="BZ23" s="684"/>
      <c r="CA23" s="684"/>
      <c r="CB23" s="693"/>
      <c r="CD23" s="665" t="s">
        <v>221</v>
      </c>
      <c r="CE23" s="666"/>
      <c r="CF23" s="666"/>
      <c r="CG23" s="666"/>
      <c r="CH23" s="666"/>
      <c r="CI23" s="666"/>
      <c r="CJ23" s="666"/>
      <c r="CK23" s="666"/>
      <c r="CL23" s="666"/>
      <c r="CM23" s="666"/>
      <c r="CN23" s="666"/>
      <c r="CO23" s="666"/>
      <c r="CP23" s="666"/>
      <c r="CQ23" s="667"/>
      <c r="CR23" s="665" t="s">
        <v>283</v>
      </c>
      <c r="CS23" s="666"/>
      <c r="CT23" s="666"/>
      <c r="CU23" s="666"/>
      <c r="CV23" s="666"/>
      <c r="CW23" s="666"/>
      <c r="CX23" s="666"/>
      <c r="CY23" s="667"/>
      <c r="CZ23" s="665" t="s">
        <v>284</v>
      </c>
      <c r="DA23" s="666"/>
      <c r="DB23" s="666"/>
      <c r="DC23" s="667"/>
      <c r="DD23" s="665" t="s">
        <v>285</v>
      </c>
      <c r="DE23" s="666"/>
      <c r="DF23" s="666"/>
      <c r="DG23" s="666"/>
      <c r="DH23" s="666"/>
      <c r="DI23" s="666"/>
      <c r="DJ23" s="666"/>
      <c r="DK23" s="667"/>
      <c r="DL23" s="714" t="s">
        <v>286</v>
      </c>
      <c r="DM23" s="715"/>
      <c r="DN23" s="715"/>
      <c r="DO23" s="715"/>
      <c r="DP23" s="715"/>
      <c r="DQ23" s="715"/>
      <c r="DR23" s="715"/>
      <c r="DS23" s="715"/>
      <c r="DT23" s="715"/>
      <c r="DU23" s="715"/>
      <c r="DV23" s="716"/>
      <c r="DW23" s="665" t="s">
        <v>287</v>
      </c>
      <c r="DX23" s="666"/>
      <c r="DY23" s="666"/>
      <c r="DZ23" s="666"/>
      <c r="EA23" s="666"/>
      <c r="EB23" s="666"/>
      <c r="EC23" s="667"/>
    </row>
    <row r="24" spans="2:133" ht="11.25" customHeight="1" x14ac:dyDescent="0.15">
      <c r="B24" s="680" t="s">
        <v>288</v>
      </c>
      <c r="C24" s="681"/>
      <c r="D24" s="681"/>
      <c r="E24" s="681"/>
      <c r="F24" s="681"/>
      <c r="G24" s="681"/>
      <c r="H24" s="681"/>
      <c r="I24" s="681"/>
      <c r="J24" s="681"/>
      <c r="K24" s="681"/>
      <c r="L24" s="681"/>
      <c r="M24" s="681"/>
      <c r="N24" s="681"/>
      <c r="O24" s="681"/>
      <c r="P24" s="681"/>
      <c r="Q24" s="682"/>
      <c r="R24" s="683">
        <v>156167</v>
      </c>
      <c r="S24" s="684"/>
      <c r="T24" s="684"/>
      <c r="U24" s="684"/>
      <c r="V24" s="684"/>
      <c r="W24" s="684"/>
      <c r="X24" s="684"/>
      <c r="Y24" s="685"/>
      <c r="Z24" s="686">
        <v>1.4</v>
      </c>
      <c r="AA24" s="686"/>
      <c r="AB24" s="686"/>
      <c r="AC24" s="686"/>
      <c r="AD24" s="687" t="s">
        <v>232</v>
      </c>
      <c r="AE24" s="687"/>
      <c r="AF24" s="687"/>
      <c r="AG24" s="687"/>
      <c r="AH24" s="687"/>
      <c r="AI24" s="687"/>
      <c r="AJ24" s="687"/>
      <c r="AK24" s="687"/>
      <c r="AL24" s="688" t="s">
        <v>129</v>
      </c>
      <c r="AM24" s="689"/>
      <c r="AN24" s="689"/>
      <c r="AO24" s="690"/>
      <c r="AP24" s="702" t="s">
        <v>289</v>
      </c>
      <c r="AQ24" s="703"/>
      <c r="AR24" s="703"/>
      <c r="AS24" s="703"/>
      <c r="AT24" s="703"/>
      <c r="AU24" s="703"/>
      <c r="AV24" s="703"/>
      <c r="AW24" s="703"/>
      <c r="AX24" s="703"/>
      <c r="AY24" s="703"/>
      <c r="AZ24" s="703"/>
      <c r="BA24" s="703"/>
      <c r="BB24" s="703"/>
      <c r="BC24" s="703"/>
      <c r="BD24" s="703"/>
      <c r="BE24" s="703"/>
      <c r="BF24" s="704"/>
      <c r="BG24" s="683" t="s">
        <v>232</v>
      </c>
      <c r="BH24" s="684"/>
      <c r="BI24" s="684"/>
      <c r="BJ24" s="684"/>
      <c r="BK24" s="684"/>
      <c r="BL24" s="684"/>
      <c r="BM24" s="684"/>
      <c r="BN24" s="685"/>
      <c r="BO24" s="686" t="s">
        <v>129</v>
      </c>
      <c r="BP24" s="686"/>
      <c r="BQ24" s="686"/>
      <c r="BR24" s="686"/>
      <c r="BS24" s="692" t="s">
        <v>232</v>
      </c>
      <c r="BT24" s="684"/>
      <c r="BU24" s="684"/>
      <c r="BV24" s="684"/>
      <c r="BW24" s="684"/>
      <c r="BX24" s="684"/>
      <c r="BY24" s="684"/>
      <c r="BZ24" s="684"/>
      <c r="CA24" s="684"/>
      <c r="CB24" s="693"/>
      <c r="CD24" s="694" t="s">
        <v>290</v>
      </c>
      <c r="CE24" s="695"/>
      <c r="CF24" s="695"/>
      <c r="CG24" s="695"/>
      <c r="CH24" s="695"/>
      <c r="CI24" s="695"/>
      <c r="CJ24" s="695"/>
      <c r="CK24" s="695"/>
      <c r="CL24" s="695"/>
      <c r="CM24" s="695"/>
      <c r="CN24" s="695"/>
      <c r="CO24" s="695"/>
      <c r="CP24" s="695"/>
      <c r="CQ24" s="696"/>
      <c r="CR24" s="672">
        <v>2895680</v>
      </c>
      <c r="CS24" s="673"/>
      <c r="CT24" s="673"/>
      <c r="CU24" s="673"/>
      <c r="CV24" s="673"/>
      <c r="CW24" s="673"/>
      <c r="CX24" s="673"/>
      <c r="CY24" s="674"/>
      <c r="CZ24" s="677">
        <v>27.4</v>
      </c>
      <c r="DA24" s="678"/>
      <c r="DB24" s="678"/>
      <c r="DC24" s="697"/>
      <c r="DD24" s="717">
        <v>2090297</v>
      </c>
      <c r="DE24" s="673"/>
      <c r="DF24" s="673"/>
      <c r="DG24" s="673"/>
      <c r="DH24" s="673"/>
      <c r="DI24" s="673"/>
      <c r="DJ24" s="673"/>
      <c r="DK24" s="674"/>
      <c r="DL24" s="717">
        <v>2072291</v>
      </c>
      <c r="DM24" s="673"/>
      <c r="DN24" s="673"/>
      <c r="DO24" s="673"/>
      <c r="DP24" s="673"/>
      <c r="DQ24" s="673"/>
      <c r="DR24" s="673"/>
      <c r="DS24" s="673"/>
      <c r="DT24" s="673"/>
      <c r="DU24" s="673"/>
      <c r="DV24" s="674"/>
      <c r="DW24" s="677">
        <v>38.9</v>
      </c>
      <c r="DX24" s="678"/>
      <c r="DY24" s="678"/>
      <c r="DZ24" s="678"/>
      <c r="EA24" s="678"/>
      <c r="EB24" s="678"/>
      <c r="EC24" s="679"/>
    </row>
    <row r="25" spans="2:133" ht="11.25" customHeight="1" x14ac:dyDescent="0.15">
      <c r="B25" s="680" t="s">
        <v>291</v>
      </c>
      <c r="C25" s="681"/>
      <c r="D25" s="681"/>
      <c r="E25" s="681"/>
      <c r="F25" s="681"/>
      <c r="G25" s="681"/>
      <c r="H25" s="681"/>
      <c r="I25" s="681"/>
      <c r="J25" s="681"/>
      <c r="K25" s="681"/>
      <c r="L25" s="681"/>
      <c r="M25" s="681"/>
      <c r="N25" s="681"/>
      <c r="O25" s="681"/>
      <c r="P25" s="681"/>
      <c r="Q25" s="682"/>
      <c r="R25" s="683" t="s">
        <v>232</v>
      </c>
      <c r="S25" s="684"/>
      <c r="T25" s="684"/>
      <c r="U25" s="684"/>
      <c r="V25" s="684"/>
      <c r="W25" s="684"/>
      <c r="X25" s="684"/>
      <c r="Y25" s="685"/>
      <c r="Z25" s="686" t="s">
        <v>232</v>
      </c>
      <c r="AA25" s="686"/>
      <c r="AB25" s="686"/>
      <c r="AC25" s="686"/>
      <c r="AD25" s="687" t="s">
        <v>232</v>
      </c>
      <c r="AE25" s="687"/>
      <c r="AF25" s="687"/>
      <c r="AG25" s="687"/>
      <c r="AH25" s="687"/>
      <c r="AI25" s="687"/>
      <c r="AJ25" s="687"/>
      <c r="AK25" s="687"/>
      <c r="AL25" s="688" t="s">
        <v>129</v>
      </c>
      <c r="AM25" s="689"/>
      <c r="AN25" s="689"/>
      <c r="AO25" s="690"/>
      <c r="AP25" s="702" t="s">
        <v>292</v>
      </c>
      <c r="AQ25" s="703"/>
      <c r="AR25" s="703"/>
      <c r="AS25" s="703"/>
      <c r="AT25" s="703"/>
      <c r="AU25" s="703"/>
      <c r="AV25" s="703"/>
      <c r="AW25" s="703"/>
      <c r="AX25" s="703"/>
      <c r="AY25" s="703"/>
      <c r="AZ25" s="703"/>
      <c r="BA25" s="703"/>
      <c r="BB25" s="703"/>
      <c r="BC25" s="703"/>
      <c r="BD25" s="703"/>
      <c r="BE25" s="703"/>
      <c r="BF25" s="704"/>
      <c r="BG25" s="683" t="s">
        <v>232</v>
      </c>
      <c r="BH25" s="684"/>
      <c r="BI25" s="684"/>
      <c r="BJ25" s="684"/>
      <c r="BK25" s="684"/>
      <c r="BL25" s="684"/>
      <c r="BM25" s="684"/>
      <c r="BN25" s="685"/>
      <c r="BO25" s="686" t="s">
        <v>129</v>
      </c>
      <c r="BP25" s="686"/>
      <c r="BQ25" s="686"/>
      <c r="BR25" s="686"/>
      <c r="BS25" s="692" t="s">
        <v>129</v>
      </c>
      <c r="BT25" s="684"/>
      <c r="BU25" s="684"/>
      <c r="BV25" s="684"/>
      <c r="BW25" s="684"/>
      <c r="BX25" s="684"/>
      <c r="BY25" s="684"/>
      <c r="BZ25" s="684"/>
      <c r="CA25" s="684"/>
      <c r="CB25" s="693"/>
      <c r="CD25" s="698" t="s">
        <v>293</v>
      </c>
      <c r="CE25" s="699"/>
      <c r="CF25" s="699"/>
      <c r="CG25" s="699"/>
      <c r="CH25" s="699"/>
      <c r="CI25" s="699"/>
      <c r="CJ25" s="699"/>
      <c r="CK25" s="699"/>
      <c r="CL25" s="699"/>
      <c r="CM25" s="699"/>
      <c r="CN25" s="699"/>
      <c r="CO25" s="699"/>
      <c r="CP25" s="699"/>
      <c r="CQ25" s="700"/>
      <c r="CR25" s="683">
        <v>1469514</v>
      </c>
      <c r="CS25" s="720"/>
      <c r="CT25" s="720"/>
      <c r="CU25" s="720"/>
      <c r="CV25" s="720"/>
      <c r="CW25" s="720"/>
      <c r="CX25" s="720"/>
      <c r="CY25" s="721"/>
      <c r="CZ25" s="688">
        <v>13.9</v>
      </c>
      <c r="DA25" s="718"/>
      <c r="DB25" s="718"/>
      <c r="DC25" s="722"/>
      <c r="DD25" s="692">
        <v>1350987</v>
      </c>
      <c r="DE25" s="720"/>
      <c r="DF25" s="720"/>
      <c r="DG25" s="720"/>
      <c r="DH25" s="720"/>
      <c r="DI25" s="720"/>
      <c r="DJ25" s="720"/>
      <c r="DK25" s="721"/>
      <c r="DL25" s="692">
        <v>1332981</v>
      </c>
      <c r="DM25" s="720"/>
      <c r="DN25" s="720"/>
      <c r="DO25" s="720"/>
      <c r="DP25" s="720"/>
      <c r="DQ25" s="720"/>
      <c r="DR25" s="720"/>
      <c r="DS25" s="720"/>
      <c r="DT25" s="720"/>
      <c r="DU25" s="720"/>
      <c r="DV25" s="721"/>
      <c r="DW25" s="688">
        <v>25</v>
      </c>
      <c r="DX25" s="718"/>
      <c r="DY25" s="718"/>
      <c r="DZ25" s="718"/>
      <c r="EA25" s="718"/>
      <c r="EB25" s="718"/>
      <c r="EC25" s="719"/>
    </row>
    <row r="26" spans="2:133" ht="11.25" customHeight="1" x14ac:dyDescent="0.15">
      <c r="B26" s="680" t="s">
        <v>294</v>
      </c>
      <c r="C26" s="681"/>
      <c r="D26" s="681"/>
      <c r="E26" s="681"/>
      <c r="F26" s="681"/>
      <c r="G26" s="681"/>
      <c r="H26" s="681"/>
      <c r="I26" s="681"/>
      <c r="J26" s="681"/>
      <c r="K26" s="681"/>
      <c r="L26" s="681"/>
      <c r="M26" s="681"/>
      <c r="N26" s="681"/>
      <c r="O26" s="681"/>
      <c r="P26" s="681"/>
      <c r="Q26" s="682"/>
      <c r="R26" s="683">
        <v>3733752</v>
      </c>
      <c r="S26" s="684"/>
      <c r="T26" s="684"/>
      <c r="U26" s="684"/>
      <c r="V26" s="684"/>
      <c r="W26" s="684"/>
      <c r="X26" s="684"/>
      <c r="Y26" s="685"/>
      <c r="Z26" s="686">
        <v>34.4</v>
      </c>
      <c r="AA26" s="686"/>
      <c r="AB26" s="686"/>
      <c r="AC26" s="686"/>
      <c r="AD26" s="687">
        <v>3577585</v>
      </c>
      <c r="AE26" s="687"/>
      <c r="AF26" s="687"/>
      <c r="AG26" s="687"/>
      <c r="AH26" s="687"/>
      <c r="AI26" s="687"/>
      <c r="AJ26" s="687"/>
      <c r="AK26" s="687"/>
      <c r="AL26" s="688">
        <v>68.7</v>
      </c>
      <c r="AM26" s="689"/>
      <c r="AN26" s="689"/>
      <c r="AO26" s="690"/>
      <c r="AP26" s="702" t="s">
        <v>295</v>
      </c>
      <c r="AQ26" s="729"/>
      <c r="AR26" s="729"/>
      <c r="AS26" s="729"/>
      <c r="AT26" s="729"/>
      <c r="AU26" s="729"/>
      <c r="AV26" s="729"/>
      <c r="AW26" s="729"/>
      <c r="AX26" s="729"/>
      <c r="AY26" s="729"/>
      <c r="AZ26" s="729"/>
      <c r="BA26" s="729"/>
      <c r="BB26" s="729"/>
      <c r="BC26" s="729"/>
      <c r="BD26" s="729"/>
      <c r="BE26" s="729"/>
      <c r="BF26" s="704"/>
      <c r="BG26" s="683" t="s">
        <v>232</v>
      </c>
      <c r="BH26" s="684"/>
      <c r="BI26" s="684"/>
      <c r="BJ26" s="684"/>
      <c r="BK26" s="684"/>
      <c r="BL26" s="684"/>
      <c r="BM26" s="684"/>
      <c r="BN26" s="685"/>
      <c r="BO26" s="686" t="s">
        <v>232</v>
      </c>
      <c r="BP26" s="686"/>
      <c r="BQ26" s="686"/>
      <c r="BR26" s="686"/>
      <c r="BS26" s="692" t="s">
        <v>129</v>
      </c>
      <c r="BT26" s="684"/>
      <c r="BU26" s="684"/>
      <c r="BV26" s="684"/>
      <c r="BW26" s="684"/>
      <c r="BX26" s="684"/>
      <c r="BY26" s="684"/>
      <c r="BZ26" s="684"/>
      <c r="CA26" s="684"/>
      <c r="CB26" s="693"/>
      <c r="CD26" s="698" t="s">
        <v>296</v>
      </c>
      <c r="CE26" s="699"/>
      <c r="CF26" s="699"/>
      <c r="CG26" s="699"/>
      <c r="CH26" s="699"/>
      <c r="CI26" s="699"/>
      <c r="CJ26" s="699"/>
      <c r="CK26" s="699"/>
      <c r="CL26" s="699"/>
      <c r="CM26" s="699"/>
      <c r="CN26" s="699"/>
      <c r="CO26" s="699"/>
      <c r="CP26" s="699"/>
      <c r="CQ26" s="700"/>
      <c r="CR26" s="683">
        <v>720639</v>
      </c>
      <c r="CS26" s="684"/>
      <c r="CT26" s="684"/>
      <c r="CU26" s="684"/>
      <c r="CV26" s="684"/>
      <c r="CW26" s="684"/>
      <c r="CX26" s="684"/>
      <c r="CY26" s="685"/>
      <c r="CZ26" s="688">
        <v>6.8</v>
      </c>
      <c r="DA26" s="718"/>
      <c r="DB26" s="718"/>
      <c r="DC26" s="722"/>
      <c r="DD26" s="692">
        <v>709998</v>
      </c>
      <c r="DE26" s="684"/>
      <c r="DF26" s="684"/>
      <c r="DG26" s="684"/>
      <c r="DH26" s="684"/>
      <c r="DI26" s="684"/>
      <c r="DJ26" s="684"/>
      <c r="DK26" s="685"/>
      <c r="DL26" s="692" t="s">
        <v>232</v>
      </c>
      <c r="DM26" s="684"/>
      <c r="DN26" s="684"/>
      <c r="DO26" s="684"/>
      <c r="DP26" s="684"/>
      <c r="DQ26" s="684"/>
      <c r="DR26" s="684"/>
      <c r="DS26" s="684"/>
      <c r="DT26" s="684"/>
      <c r="DU26" s="684"/>
      <c r="DV26" s="685"/>
      <c r="DW26" s="688" t="s">
        <v>232</v>
      </c>
      <c r="DX26" s="718"/>
      <c r="DY26" s="718"/>
      <c r="DZ26" s="718"/>
      <c r="EA26" s="718"/>
      <c r="EB26" s="718"/>
      <c r="EC26" s="719"/>
    </row>
    <row r="27" spans="2:133" ht="11.25" customHeight="1" x14ac:dyDescent="0.15">
      <c r="B27" s="680" t="s">
        <v>297</v>
      </c>
      <c r="C27" s="681"/>
      <c r="D27" s="681"/>
      <c r="E27" s="681"/>
      <c r="F27" s="681"/>
      <c r="G27" s="681"/>
      <c r="H27" s="681"/>
      <c r="I27" s="681"/>
      <c r="J27" s="681"/>
      <c r="K27" s="681"/>
      <c r="L27" s="681"/>
      <c r="M27" s="681"/>
      <c r="N27" s="681"/>
      <c r="O27" s="681"/>
      <c r="P27" s="681"/>
      <c r="Q27" s="682"/>
      <c r="R27" s="683">
        <v>1662</v>
      </c>
      <c r="S27" s="684"/>
      <c r="T27" s="684"/>
      <c r="U27" s="684"/>
      <c r="V27" s="684"/>
      <c r="W27" s="684"/>
      <c r="X27" s="684"/>
      <c r="Y27" s="685"/>
      <c r="Z27" s="686">
        <v>0</v>
      </c>
      <c r="AA27" s="686"/>
      <c r="AB27" s="686"/>
      <c r="AC27" s="686"/>
      <c r="AD27" s="687">
        <v>1662</v>
      </c>
      <c r="AE27" s="687"/>
      <c r="AF27" s="687"/>
      <c r="AG27" s="687"/>
      <c r="AH27" s="687"/>
      <c r="AI27" s="687"/>
      <c r="AJ27" s="687"/>
      <c r="AK27" s="687"/>
      <c r="AL27" s="688">
        <v>0</v>
      </c>
      <c r="AM27" s="689"/>
      <c r="AN27" s="689"/>
      <c r="AO27" s="690"/>
      <c r="AP27" s="680" t="s">
        <v>298</v>
      </c>
      <c r="AQ27" s="681"/>
      <c r="AR27" s="681"/>
      <c r="AS27" s="681"/>
      <c r="AT27" s="681"/>
      <c r="AU27" s="681"/>
      <c r="AV27" s="681"/>
      <c r="AW27" s="681"/>
      <c r="AX27" s="681"/>
      <c r="AY27" s="681"/>
      <c r="AZ27" s="681"/>
      <c r="BA27" s="681"/>
      <c r="BB27" s="681"/>
      <c r="BC27" s="681"/>
      <c r="BD27" s="681"/>
      <c r="BE27" s="681"/>
      <c r="BF27" s="682"/>
      <c r="BG27" s="683">
        <v>1340740</v>
      </c>
      <c r="BH27" s="684"/>
      <c r="BI27" s="684"/>
      <c r="BJ27" s="684"/>
      <c r="BK27" s="684"/>
      <c r="BL27" s="684"/>
      <c r="BM27" s="684"/>
      <c r="BN27" s="685"/>
      <c r="BO27" s="686">
        <v>100</v>
      </c>
      <c r="BP27" s="686"/>
      <c r="BQ27" s="686"/>
      <c r="BR27" s="686"/>
      <c r="BS27" s="692" t="s">
        <v>232</v>
      </c>
      <c r="BT27" s="684"/>
      <c r="BU27" s="684"/>
      <c r="BV27" s="684"/>
      <c r="BW27" s="684"/>
      <c r="BX27" s="684"/>
      <c r="BY27" s="684"/>
      <c r="BZ27" s="684"/>
      <c r="CA27" s="684"/>
      <c r="CB27" s="693"/>
      <c r="CD27" s="698" t="s">
        <v>299</v>
      </c>
      <c r="CE27" s="699"/>
      <c r="CF27" s="699"/>
      <c r="CG27" s="699"/>
      <c r="CH27" s="699"/>
      <c r="CI27" s="699"/>
      <c r="CJ27" s="699"/>
      <c r="CK27" s="699"/>
      <c r="CL27" s="699"/>
      <c r="CM27" s="699"/>
      <c r="CN27" s="699"/>
      <c r="CO27" s="699"/>
      <c r="CP27" s="699"/>
      <c r="CQ27" s="700"/>
      <c r="CR27" s="683">
        <v>1036455</v>
      </c>
      <c r="CS27" s="720"/>
      <c r="CT27" s="720"/>
      <c r="CU27" s="720"/>
      <c r="CV27" s="720"/>
      <c r="CW27" s="720"/>
      <c r="CX27" s="720"/>
      <c r="CY27" s="721"/>
      <c r="CZ27" s="688">
        <v>9.8000000000000007</v>
      </c>
      <c r="DA27" s="718"/>
      <c r="DB27" s="718"/>
      <c r="DC27" s="722"/>
      <c r="DD27" s="692">
        <v>356184</v>
      </c>
      <c r="DE27" s="720"/>
      <c r="DF27" s="720"/>
      <c r="DG27" s="720"/>
      <c r="DH27" s="720"/>
      <c r="DI27" s="720"/>
      <c r="DJ27" s="720"/>
      <c r="DK27" s="721"/>
      <c r="DL27" s="692">
        <v>356184</v>
      </c>
      <c r="DM27" s="720"/>
      <c r="DN27" s="720"/>
      <c r="DO27" s="720"/>
      <c r="DP27" s="720"/>
      <c r="DQ27" s="720"/>
      <c r="DR27" s="720"/>
      <c r="DS27" s="720"/>
      <c r="DT27" s="720"/>
      <c r="DU27" s="720"/>
      <c r="DV27" s="721"/>
      <c r="DW27" s="688">
        <v>6.7</v>
      </c>
      <c r="DX27" s="718"/>
      <c r="DY27" s="718"/>
      <c r="DZ27" s="718"/>
      <c r="EA27" s="718"/>
      <c r="EB27" s="718"/>
      <c r="EC27" s="719"/>
    </row>
    <row r="28" spans="2:133" ht="11.25" customHeight="1" x14ac:dyDescent="0.15">
      <c r="B28" s="680" t="s">
        <v>300</v>
      </c>
      <c r="C28" s="681"/>
      <c r="D28" s="681"/>
      <c r="E28" s="681"/>
      <c r="F28" s="681"/>
      <c r="G28" s="681"/>
      <c r="H28" s="681"/>
      <c r="I28" s="681"/>
      <c r="J28" s="681"/>
      <c r="K28" s="681"/>
      <c r="L28" s="681"/>
      <c r="M28" s="681"/>
      <c r="N28" s="681"/>
      <c r="O28" s="681"/>
      <c r="P28" s="681"/>
      <c r="Q28" s="682"/>
      <c r="R28" s="683">
        <v>74735</v>
      </c>
      <c r="S28" s="684"/>
      <c r="T28" s="684"/>
      <c r="U28" s="684"/>
      <c r="V28" s="684"/>
      <c r="W28" s="684"/>
      <c r="X28" s="684"/>
      <c r="Y28" s="685"/>
      <c r="Z28" s="686">
        <v>0.7</v>
      </c>
      <c r="AA28" s="686"/>
      <c r="AB28" s="686"/>
      <c r="AC28" s="686"/>
      <c r="AD28" s="687" t="s">
        <v>129</v>
      </c>
      <c r="AE28" s="687"/>
      <c r="AF28" s="687"/>
      <c r="AG28" s="687"/>
      <c r="AH28" s="687"/>
      <c r="AI28" s="687"/>
      <c r="AJ28" s="687"/>
      <c r="AK28" s="687"/>
      <c r="AL28" s="688" t="s">
        <v>232</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301</v>
      </c>
      <c r="CE28" s="699"/>
      <c r="CF28" s="699"/>
      <c r="CG28" s="699"/>
      <c r="CH28" s="699"/>
      <c r="CI28" s="699"/>
      <c r="CJ28" s="699"/>
      <c r="CK28" s="699"/>
      <c r="CL28" s="699"/>
      <c r="CM28" s="699"/>
      <c r="CN28" s="699"/>
      <c r="CO28" s="699"/>
      <c r="CP28" s="699"/>
      <c r="CQ28" s="700"/>
      <c r="CR28" s="683">
        <v>389711</v>
      </c>
      <c r="CS28" s="684"/>
      <c r="CT28" s="684"/>
      <c r="CU28" s="684"/>
      <c r="CV28" s="684"/>
      <c r="CW28" s="684"/>
      <c r="CX28" s="684"/>
      <c r="CY28" s="685"/>
      <c r="CZ28" s="688">
        <v>3.7</v>
      </c>
      <c r="DA28" s="718"/>
      <c r="DB28" s="718"/>
      <c r="DC28" s="722"/>
      <c r="DD28" s="692">
        <v>383126</v>
      </c>
      <c r="DE28" s="684"/>
      <c r="DF28" s="684"/>
      <c r="DG28" s="684"/>
      <c r="DH28" s="684"/>
      <c r="DI28" s="684"/>
      <c r="DJ28" s="684"/>
      <c r="DK28" s="685"/>
      <c r="DL28" s="692">
        <v>383126</v>
      </c>
      <c r="DM28" s="684"/>
      <c r="DN28" s="684"/>
      <c r="DO28" s="684"/>
      <c r="DP28" s="684"/>
      <c r="DQ28" s="684"/>
      <c r="DR28" s="684"/>
      <c r="DS28" s="684"/>
      <c r="DT28" s="684"/>
      <c r="DU28" s="684"/>
      <c r="DV28" s="685"/>
      <c r="DW28" s="688">
        <v>7.2</v>
      </c>
      <c r="DX28" s="718"/>
      <c r="DY28" s="718"/>
      <c r="DZ28" s="718"/>
      <c r="EA28" s="718"/>
      <c r="EB28" s="718"/>
      <c r="EC28" s="719"/>
    </row>
    <row r="29" spans="2:133" ht="11.25" customHeight="1" x14ac:dyDescent="0.15">
      <c r="B29" s="680" t="s">
        <v>302</v>
      </c>
      <c r="C29" s="681"/>
      <c r="D29" s="681"/>
      <c r="E29" s="681"/>
      <c r="F29" s="681"/>
      <c r="G29" s="681"/>
      <c r="H29" s="681"/>
      <c r="I29" s="681"/>
      <c r="J29" s="681"/>
      <c r="K29" s="681"/>
      <c r="L29" s="681"/>
      <c r="M29" s="681"/>
      <c r="N29" s="681"/>
      <c r="O29" s="681"/>
      <c r="P29" s="681"/>
      <c r="Q29" s="682"/>
      <c r="R29" s="683">
        <v>132292</v>
      </c>
      <c r="S29" s="684"/>
      <c r="T29" s="684"/>
      <c r="U29" s="684"/>
      <c r="V29" s="684"/>
      <c r="W29" s="684"/>
      <c r="X29" s="684"/>
      <c r="Y29" s="685"/>
      <c r="Z29" s="686">
        <v>1.2</v>
      </c>
      <c r="AA29" s="686"/>
      <c r="AB29" s="686"/>
      <c r="AC29" s="686"/>
      <c r="AD29" s="687">
        <v>17985</v>
      </c>
      <c r="AE29" s="687"/>
      <c r="AF29" s="687"/>
      <c r="AG29" s="687"/>
      <c r="AH29" s="687"/>
      <c r="AI29" s="687"/>
      <c r="AJ29" s="687"/>
      <c r="AK29" s="687"/>
      <c r="AL29" s="688">
        <v>0.3</v>
      </c>
      <c r="AM29" s="689"/>
      <c r="AN29" s="689"/>
      <c r="AO29" s="690"/>
      <c r="AP29" s="732"/>
      <c r="AQ29" s="733"/>
      <c r="AR29" s="733"/>
      <c r="AS29" s="733"/>
      <c r="AT29" s="733"/>
      <c r="AU29" s="733"/>
      <c r="AV29" s="733"/>
      <c r="AW29" s="733"/>
      <c r="AX29" s="733"/>
      <c r="AY29" s="733"/>
      <c r="AZ29" s="733"/>
      <c r="BA29" s="733"/>
      <c r="BB29" s="733"/>
      <c r="BC29" s="733"/>
      <c r="BD29" s="733"/>
      <c r="BE29" s="733"/>
      <c r="BF29" s="734"/>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3" t="s">
        <v>303</v>
      </c>
      <c r="CE29" s="724"/>
      <c r="CF29" s="698" t="s">
        <v>304</v>
      </c>
      <c r="CG29" s="699"/>
      <c r="CH29" s="699"/>
      <c r="CI29" s="699"/>
      <c r="CJ29" s="699"/>
      <c r="CK29" s="699"/>
      <c r="CL29" s="699"/>
      <c r="CM29" s="699"/>
      <c r="CN29" s="699"/>
      <c r="CO29" s="699"/>
      <c r="CP29" s="699"/>
      <c r="CQ29" s="700"/>
      <c r="CR29" s="683">
        <v>389711</v>
      </c>
      <c r="CS29" s="720"/>
      <c r="CT29" s="720"/>
      <c r="CU29" s="720"/>
      <c r="CV29" s="720"/>
      <c r="CW29" s="720"/>
      <c r="CX29" s="720"/>
      <c r="CY29" s="721"/>
      <c r="CZ29" s="688">
        <v>3.7</v>
      </c>
      <c r="DA29" s="718"/>
      <c r="DB29" s="718"/>
      <c r="DC29" s="722"/>
      <c r="DD29" s="692">
        <v>383126</v>
      </c>
      <c r="DE29" s="720"/>
      <c r="DF29" s="720"/>
      <c r="DG29" s="720"/>
      <c r="DH29" s="720"/>
      <c r="DI29" s="720"/>
      <c r="DJ29" s="720"/>
      <c r="DK29" s="721"/>
      <c r="DL29" s="692">
        <v>383126</v>
      </c>
      <c r="DM29" s="720"/>
      <c r="DN29" s="720"/>
      <c r="DO29" s="720"/>
      <c r="DP29" s="720"/>
      <c r="DQ29" s="720"/>
      <c r="DR29" s="720"/>
      <c r="DS29" s="720"/>
      <c r="DT29" s="720"/>
      <c r="DU29" s="720"/>
      <c r="DV29" s="721"/>
      <c r="DW29" s="688">
        <v>7.2</v>
      </c>
      <c r="DX29" s="718"/>
      <c r="DY29" s="718"/>
      <c r="DZ29" s="718"/>
      <c r="EA29" s="718"/>
      <c r="EB29" s="718"/>
      <c r="EC29" s="719"/>
    </row>
    <row r="30" spans="2:133" ht="11.25" customHeight="1" x14ac:dyDescent="0.15">
      <c r="B30" s="680" t="s">
        <v>305</v>
      </c>
      <c r="C30" s="681"/>
      <c r="D30" s="681"/>
      <c r="E30" s="681"/>
      <c r="F30" s="681"/>
      <c r="G30" s="681"/>
      <c r="H30" s="681"/>
      <c r="I30" s="681"/>
      <c r="J30" s="681"/>
      <c r="K30" s="681"/>
      <c r="L30" s="681"/>
      <c r="M30" s="681"/>
      <c r="N30" s="681"/>
      <c r="O30" s="681"/>
      <c r="P30" s="681"/>
      <c r="Q30" s="682"/>
      <c r="R30" s="683">
        <v>42109</v>
      </c>
      <c r="S30" s="684"/>
      <c r="T30" s="684"/>
      <c r="U30" s="684"/>
      <c r="V30" s="684"/>
      <c r="W30" s="684"/>
      <c r="X30" s="684"/>
      <c r="Y30" s="685"/>
      <c r="Z30" s="686">
        <v>0.4</v>
      </c>
      <c r="AA30" s="686"/>
      <c r="AB30" s="686"/>
      <c r="AC30" s="686"/>
      <c r="AD30" s="687">
        <v>7667</v>
      </c>
      <c r="AE30" s="687"/>
      <c r="AF30" s="687"/>
      <c r="AG30" s="687"/>
      <c r="AH30" s="687"/>
      <c r="AI30" s="687"/>
      <c r="AJ30" s="687"/>
      <c r="AK30" s="687"/>
      <c r="AL30" s="688">
        <v>0.1</v>
      </c>
      <c r="AM30" s="689"/>
      <c r="AN30" s="689"/>
      <c r="AO30" s="690"/>
      <c r="AP30" s="662" t="s">
        <v>221</v>
      </c>
      <c r="AQ30" s="663"/>
      <c r="AR30" s="663"/>
      <c r="AS30" s="663"/>
      <c r="AT30" s="663"/>
      <c r="AU30" s="663"/>
      <c r="AV30" s="663"/>
      <c r="AW30" s="663"/>
      <c r="AX30" s="663"/>
      <c r="AY30" s="663"/>
      <c r="AZ30" s="663"/>
      <c r="BA30" s="663"/>
      <c r="BB30" s="663"/>
      <c r="BC30" s="663"/>
      <c r="BD30" s="663"/>
      <c r="BE30" s="663"/>
      <c r="BF30" s="664"/>
      <c r="BG30" s="662" t="s">
        <v>306</v>
      </c>
      <c r="BH30" s="730"/>
      <c r="BI30" s="730"/>
      <c r="BJ30" s="730"/>
      <c r="BK30" s="730"/>
      <c r="BL30" s="730"/>
      <c r="BM30" s="730"/>
      <c r="BN30" s="730"/>
      <c r="BO30" s="730"/>
      <c r="BP30" s="730"/>
      <c r="BQ30" s="731"/>
      <c r="BR30" s="662" t="s">
        <v>307</v>
      </c>
      <c r="BS30" s="730"/>
      <c r="BT30" s="730"/>
      <c r="BU30" s="730"/>
      <c r="BV30" s="730"/>
      <c r="BW30" s="730"/>
      <c r="BX30" s="730"/>
      <c r="BY30" s="730"/>
      <c r="BZ30" s="730"/>
      <c r="CA30" s="730"/>
      <c r="CB30" s="731"/>
      <c r="CD30" s="725"/>
      <c r="CE30" s="726"/>
      <c r="CF30" s="698" t="s">
        <v>308</v>
      </c>
      <c r="CG30" s="699"/>
      <c r="CH30" s="699"/>
      <c r="CI30" s="699"/>
      <c r="CJ30" s="699"/>
      <c r="CK30" s="699"/>
      <c r="CL30" s="699"/>
      <c r="CM30" s="699"/>
      <c r="CN30" s="699"/>
      <c r="CO30" s="699"/>
      <c r="CP30" s="699"/>
      <c r="CQ30" s="700"/>
      <c r="CR30" s="683">
        <v>359547</v>
      </c>
      <c r="CS30" s="684"/>
      <c r="CT30" s="684"/>
      <c r="CU30" s="684"/>
      <c r="CV30" s="684"/>
      <c r="CW30" s="684"/>
      <c r="CX30" s="684"/>
      <c r="CY30" s="685"/>
      <c r="CZ30" s="688">
        <v>3.4</v>
      </c>
      <c r="DA30" s="718"/>
      <c r="DB30" s="718"/>
      <c r="DC30" s="722"/>
      <c r="DD30" s="692">
        <v>353444</v>
      </c>
      <c r="DE30" s="684"/>
      <c r="DF30" s="684"/>
      <c r="DG30" s="684"/>
      <c r="DH30" s="684"/>
      <c r="DI30" s="684"/>
      <c r="DJ30" s="684"/>
      <c r="DK30" s="685"/>
      <c r="DL30" s="692">
        <v>353444</v>
      </c>
      <c r="DM30" s="684"/>
      <c r="DN30" s="684"/>
      <c r="DO30" s="684"/>
      <c r="DP30" s="684"/>
      <c r="DQ30" s="684"/>
      <c r="DR30" s="684"/>
      <c r="DS30" s="684"/>
      <c r="DT30" s="684"/>
      <c r="DU30" s="684"/>
      <c r="DV30" s="685"/>
      <c r="DW30" s="688">
        <v>6.6</v>
      </c>
      <c r="DX30" s="718"/>
      <c r="DY30" s="718"/>
      <c r="DZ30" s="718"/>
      <c r="EA30" s="718"/>
      <c r="EB30" s="718"/>
      <c r="EC30" s="719"/>
    </row>
    <row r="31" spans="2:133" ht="11.25" customHeight="1" x14ac:dyDescent="0.15">
      <c r="B31" s="680" t="s">
        <v>309</v>
      </c>
      <c r="C31" s="681"/>
      <c r="D31" s="681"/>
      <c r="E31" s="681"/>
      <c r="F31" s="681"/>
      <c r="G31" s="681"/>
      <c r="H31" s="681"/>
      <c r="I31" s="681"/>
      <c r="J31" s="681"/>
      <c r="K31" s="681"/>
      <c r="L31" s="681"/>
      <c r="M31" s="681"/>
      <c r="N31" s="681"/>
      <c r="O31" s="681"/>
      <c r="P31" s="681"/>
      <c r="Q31" s="682"/>
      <c r="R31" s="683">
        <v>1853503</v>
      </c>
      <c r="S31" s="684"/>
      <c r="T31" s="684"/>
      <c r="U31" s="684"/>
      <c r="V31" s="684"/>
      <c r="W31" s="684"/>
      <c r="X31" s="684"/>
      <c r="Y31" s="685"/>
      <c r="Z31" s="686">
        <v>17.100000000000001</v>
      </c>
      <c r="AA31" s="686"/>
      <c r="AB31" s="686"/>
      <c r="AC31" s="686"/>
      <c r="AD31" s="687" t="s">
        <v>129</v>
      </c>
      <c r="AE31" s="687"/>
      <c r="AF31" s="687"/>
      <c r="AG31" s="687"/>
      <c r="AH31" s="687"/>
      <c r="AI31" s="687"/>
      <c r="AJ31" s="687"/>
      <c r="AK31" s="687"/>
      <c r="AL31" s="688" t="s">
        <v>232</v>
      </c>
      <c r="AM31" s="689"/>
      <c r="AN31" s="689"/>
      <c r="AO31" s="690"/>
      <c r="AP31" s="737" t="s">
        <v>310</v>
      </c>
      <c r="AQ31" s="738"/>
      <c r="AR31" s="738"/>
      <c r="AS31" s="738"/>
      <c r="AT31" s="743" t="s">
        <v>311</v>
      </c>
      <c r="AU31" s="231"/>
      <c r="AV31" s="231"/>
      <c r="AW31" s="231"/>
      <c r="AX31" s="669" t="s">
        <v>188</v>
      </c>
      <c r="AY31" s="670"/>
      <c r="AZ31" s="670"/>
      <c r="BA31" s="670"/>
      <c r="BB31" s="670"/>
      <c r="BC31" s="670"/>
      <c r="BD31" s="670"/>
      <c r="BE31" s="670"/>
      <c r="BF31" s="671"/>
      <c r="BG31" s="751">
        <v>98.1</v>
      </c>
      <c r="BH31" s="735"/>
      <c r="BI31" s="735"/>
      <c r="BJ31" s="735"/>
      <c r="BK31" s="735"/>
      <c r="BL31" s="735"/>
      <c r="BM31" s="678">
        <v>94.2</v>
      </c>
      <c r="BN31" s="735"/>
      <c r="BO31" s="735"/>
      <c r="BP31" s="735"/>
      <c r="BQ31" s="736"/>
      <c r="BR31" s="751">
        <v>98.1</v>
      </c>
      <c r="BS31" s="735"/>
      <c r="BT31" s="735"/>
      <c r="BU31" s="735"/>
      <c r="BV31" s="735"/>
      <c r="BW31" s="735"/>
      <c r="BX31" s="678">
        <v>94.4</v>
      </c>
      <c r="BY31" s="735"/>
      <c r="BZ31" s="735"/>
      <c r="CA31" s="735"/>
      <c r="CB31" s="736"/>
      <c r="CD31" s="725"/>
      <c r="CE31" s="726"/>
      <c r="CF31" s="698" t="s">
        <v>312</v>
      </c>
      <c r="CG31" s="699"/>
      <c r="CH31" s="699"/>
      <c r="CI31" s="699"/>
      <c r="CJ31" s="699"/>
      <c r="CK31" s="699"/>
      <c r="CL31" s="699"/>
      <c r="CM31" s="699"/>
      <c r="CN31" s="699"/>
      <c r="CO31" s="699"/>
      <c r="CP31" s="699"/>
      <c r="CQ31" s="700"/>
      <c r="CR31" s="683">
        <v>30164</v>
      </c>
      <c r="CS31" s="720"/>
      <c r="CT31" s="720"/>
      <c r="CU31" s="720"/>
      <c r="CV31" s="720"/>
      <c r="CW31" s="720"/>
      <c r="CX31" s="720"/>
      <c r="CY31" s="721"/>
      <c r="CZ31" s="688">
        <v>0.3</v>
      </c>
      <c r="DA31" s="718"/>
      <c r="DB31" s="718"/>
      <c r="DC31" s="722"/>
      <c r="DD31" s="692">
        <v>29682</v>
      </c>
      <c r="DE31" s="720"/>
      <c r="DF31" s="720"/>
      <c r="DG31" s="720"/>
      <c r="DH31" s="720"/>
      <c r="DI31" s="720"/>
      <c r="DJ31" s="720"/>
      <c r="DK31" s="721"/>
      <c r="DL31" s="692">
        <v>29682</v>
      </c>
      <c r="DM31" s="720"/>
      <c r="DN31" s="720"/>
      <c r="DO31" s="720"/>
      <c r="DP31" s="720"/>
      <c r="DQ31" s="720"/>
      <c r="DR31" s="720"/>
      <c r="DS31" s="720"/>
      <c r="DT31" s="720"/>
      <c r="DU31" s="720"/>
      <c r="DV31" s="721"/>
      <c r="DW31" s="688">
        <v>0.6</v>
      </c>
      <c r="DX31" s="718"/>
      <c r="DY31" s="718"/>
      <c r="DZ31" s="718"/>
      <c r="EA31" s="718"/>
      <c r="EB31" s="718"/>
      <c r="EC31" s="719"/>
    </row>
    <row r="32" spans="2:133" ht="11.25" customHeight="1" x14ac:dyDescent="0.15">
      <c r="B32" s="746" t="s">
        <v>313</v>
      </c>
      <c r="C32" s="747"/>
      <c r="D32" s="747"/>
      <c r="E32" s="747"/>
      <c r="F32" s="747"/>
      <c r="G32" s="747"/>
      <c r="H32" s="747"/>
      <c r="I32" s="747"/>
      <c r="J32" s="747"/>
      <c r="K32" s="747"/>
      <c r="L32" s="747"/>
      <c r="M32" s="747"/>
      <c r="N32" s="747"/>
      <c r="O32" s="747"/>
      <c r="P32" s="747"/>
      <c r="Q32" s="748"/>
      <c r="R32" s="683">
        <v>521771</v>
      </c>
      <c r="S32" s="684"/>
      <c r="T32" s="684"/>
      <c r="U32" s="684"/>
      <c r="V32" s="684"/>
      <c r="W32" s="684"/>
      <c r="X32" s="684"/>
      <c r="Y32" s="685"/>
      <c r="Z32" s="686">
        <v>4.8</v>
      </c>
      <c r="AA32" s="686"/>
      <c r="AB32" s="686"/>
      <c r="AC32" s="686"/>
      <c r="AD32" s="687">
        <v>521771</v>
      </c>
      <c r="AE32" s="687"/>
      <c r="AF32" s="687"/>
      <c r="AG32" s="687"/>
      <c r="AH32" s="687"/>
      <c r="AI32" s="687"/>
      <c r="AJ32" s="687"/>
      <c r="AK32" s="687"/>
      <c r="AL32" s="688">
        <v>10</v>
      </c>
      <c r="AM32" s="689"/>
      <c r="AN32" s="689"/>
      <c r="AO32" s="690"/>
      <c r="AP32" s="739"/>
      <c r="AQ32" s="740"/>
      <c r="AR32" s="740"/>
      <c r="AS32" s="740"/>
      <c r="AT32" s="744"/>
      <c r="AU32" s="230" t="s">
        <v>314</v>
      </c>
      <c r="AV32" s="230"/>
      <c r="AW32" s="230"/>
      <c r="AX32" s="680" t="s">
        <v>315</v>
      </c>
      <c r="AY32" s="681"/>
      <c r="AZ32" s="681"/>
      <c r="BA32" s="681"/>
      <c r="BB32" s="681"/>
      <c r="BC32" s="681"/>
      <c r="BD32" s="681"/>
      <c r="BE32" s="681"/>
      <c r="BF32" s="682"/>
      <c r="BG32" s="752">
        <v>98.3</v>
      </c>
      <c r="BH32" s="720"/>
      <c r="BI32" s="720"/>
      <c r="BJ32" s="720"/>
      <c r="BK32" s="720"/>
      <c r="BL32" s="720"/>
      <c r="BM32" s="689">
        <v>96.1</v>
      </c>
      <c r="BN32" s="749"/>
      <c r="BO32" s="749"/>
      <c r="BP32" s="749"/>
      <c r="BQ32" s="750"/>
      <c r="BR32" s="752">
        <v>98.3</v>
      </c>
      <c r="BS32" s="720"/>
      <c r="BT32" s="720"/>
      <c r="BU32" s="720"/>
      <c r="BV32" s="720"/>
      <c r="BW32" s="720"/>
      <c r="BX32" s="689">
        <v>96.2</v>
      </c>
      <c r="BY32" s="749"/>
      <c r="BZ32" s="749"/>
      <c r="CA32" s="749"/>
      <c r="CB32" s="750"/>
      <c r="CD32" s="727"/>
      <c r="CE32" s="728"/>
      <c r="CF32" s="698" t="s">
        <v>316</v>
      </c>
      <c r="CG32" s="699"/>
      <c r="CH32" s="699"/>
      <c r="CI32" s="699"/>
      <c r="CJ32" s="699"/>
      <c r="CK32" s="699"/>
      <c r="CL32" s="699"/>
      <c r="CM32" s="699"/>
      <c r="CN32" s="699"/>
      <c r="CO32" s="699"/>
      <c r="CP32" s="699"/>
      <c r="CQ32" s="700"/>
      <c r="CR32" s="683" t="s">
        <v>232</v>
      </c>
      <c r="CS32" s="684"/>
      <c r="CT32" s="684"/>
      <c r="CU32" s="684"/>
      <c r="CV32" s="684"/>
      <c r="CW32" s="684"/>
      <c r="CX32" s="684"/>
      <c r="CY32" s="685"/>
      <c r="CZ32" s="688" t="s">
        <v>129</v>
      </c>
      <c r="DA32" s="718"/>
      <c r="DB32" s="718"/>
      <c r="DC32" s="722"/>
      <c r="DD32" s="692" t="s">
        <v>232</v>
      </c>
      <c r="DE32" s="684"/>
      <c r="DF32" s="684"/>
      <c r="DG32" s="684"/>
      <c r="DH32" s="684"/>
      <c r="DI32" s="684"/>
      <c r="DJ32" s="684"/>
      <c r="DK32" s="685"/>
      <c r="DL32" s="692" t="s">
        <v>232</v>
      </c>
      <c r="DM32" s="684"/>
      <c r="DN32" s="684"/>
      <c r="DO32" s="684"/>
      <c r="DP32" s="684"/>
      <c r="DQ32" s="684"/>
      <c r="DR32" s="684"/>
      <c r="DS32" s="684"/>
      <c r="DT32" s="684"/>
      <c r="DU32" s="684"/>
      <c r="DV32" s="685"/>
      <c r="DW32" s="688" t="s">
        <v>129</v>
      </c>
      <c r="DX32" s="718"/>
      <c r="DY32" s="718"/>
      <c r="DZ32" s="718"/>
      <c r="EA32" s="718"/>
      <c r="EB32" s="718"/>
      <c r="EC32" s="719"/>
    </row>
    <row r="33" spans="2:133" ht="11.25" customHeight="1" x14ac:dyDescent="0.15">
      <c r="B33" s="680" t="s">
        <v>317</v>
      </c>
      <c r="C33" s="681"/>
      <c r="D33" s="681"/>
      <c r="E33" s="681"/>
      <c r="F33" s="681"/>
      <c r="G33" s="681"/>
      <c r="H33" s="681"/>
      <c r="I33" s="681"/>
      <c r="J33" s="681"/>
      <c r="K33" s="681"/>
      <c r="L33" s="681"/>
      <c r="M33" s="681"/>
      <c r="N33" s="681"/>
      <c r="O33" s="681"/>
      <c r="P33" s="681"/>
      <c r="Q33" s="682"/>
      <c r="R33" s="683">
        <v>1416546</v>
      </c>
      <c r="S33" s="684"/>
      <c r="T33" s="684"/>
      <c r="U33" s="684"/>
      <c r="V33" s="684"/>
      <c r="W33" s="684"/>
      <c r="X33" s="684"/>
      <c r="Y33" s="685"/>
      <c r="Z33" s="686">
        <v>13</v>
      </c>
      <c r="AA33" s="686"/>
      <c r="AB33" s="686"/>
      <c r="AC33" s="686"/>
      <c r="AD33" s="687" t="s">
        <v>232</v>
      </c>
      <c r="AE33" s="687"/>
      <c r="AF33" s="687"/>
      <c r="AG33" s="687"/>
      <c r="AH33" s="687"/>
      <c r="AI33" s="687"/>
      <c r="AJ33" s="687"/>
      <c r="AK33" s="687"/>
      <c r="AL33" s="688" t="s">
        <v>129</v>
      </c>
      <c r="AM33" s="689"/>
      <c r="AN33" s="689"/>
      <c r="AO33" s="690"/>
      <c r="AP33" s="741"/>
      <c r="AQ33" s="742"/>
      <c r="AR33" s="742"/>
      <c r="AS33" s="742"/>
      <c r="AT33" s="745"/>
      <c r="AU33" s="232"/>
      <c r="AV33" s="232"/>
      <c r="AW33" s="232"/>
      <c r="AX33" s="732" t="s">
        <v>318</v>
      </c>
      <c r="AY33" s="733"/>
      <c r="AZ33" s="733"/>
      <c r="BA33" s="733"/>
      <c r="BB33" s="733"/>
      <c r="BC33" s="733"/>
      <c r="BD33" s="733"/>
      <c r="BE33" s="733"/>
      <c r="BF33" s="734"/>
      <c r="BG33" s="753">
        <v>97.6</v>
      </c>
      <c r="BH33" s="754"/>
      <c r="BI33" s="754"/>
      <c r="BJ33" s="754"/>
      <c r="BK33" s="754"/>
      <c r="BL33" s="754"/>
      <c r="BM33" s="755">
        <v>91.8</v>
      </c>
      <c r="BN33" s="754"/>
      <c r="BO33" s="754"/>
      <c r="BP33" s="754"/>
      <c r="BQ33" s="756"/>
      <c r="BR33" s="753">
        <v>97.6</v>
      </c>
      <c r="BS33" s="754"/>
      <c r="BT33" s="754"/>
      <c r="BU33" s="754"/>
      <c r="BV33" s="754"/>
      <c r="BW33" s="754"/>
      <c r="BX33" s="755">
        <v>91.9</v>
      </c>
      <c r="BY33" s="754"/>
      <c r="BZ33" s="754"/>
      <c r="CA33" s="754"/>
      <c r="CB33" s="756"/>
      <c r="CD33" s="698" t="s">
        <v>319</v>
      </c>
      <c r="CE33" s="699"/>
      <c r="CF33" s="699"/>
      <c r="CG33" s="699"/>
      <c r="CH33" s="699"/>
      <c r="CI33" s="699"/>
      <c r="CJ33" s="699"/>
      <c r="CK33" s="699"/>
      <c r="CL33" s="699"/>
      <c r="CM33" s="699"/>
      <c r="CN33" s="699"/>
      <c r="CO33" s="699"/>
      <c r="CP33" s="699"/>
      <c r="CQ33" s="700"/>
      <c r="CR33" s="683">
        <v>5525787</v>
      </c>
      <c r="CS33" s="720"/>
      <c r="CT33" s="720"/>
      <c r="CU33" s="720"/>
      <c r="CV33" s="720"/>
      <c r="CW33" s="720"/>
      <c r="CX33" s="720"/>
      <c r="CY33" s="721"/>
      <c r="CZ33" s="688">
        <v>52.4</v>
      </c>
      <c r="DA33" s="718"/>
      <c r="DB33" s="718"/>
      <c r="DC33" s="722"/>
      <c r="DD33" s="692">
        <v>3205944</v>
      </c>
      <c r="DE33" s="720"/>
      <c r="DF33" s="720"/>
      <c r="DG33" s="720"/>
      <c r="DH33" s="720"/>
      <c r="DI33" s="720"/>
      <c r="DJ33" s="720"/>
      <c r="DK33" s="721"/>
      <c r="DL33" s="692">
        <v>2662653</v>
      </c>
      <c r="DM33" s="720"/>
      <c r="DN33" s="720"/>
      <c r="DO33" s="720"/>
      <c r="DP33" s="720"/>
      <c r="DQ33" s="720"/>
      <c r="DR33" s="720"/>
      <c r="DS33" s="720"/>
      <c r="DT33" s="720"/>
      <c r="DU33" s="720"/>
      <c r="DV33" s="721"/>
      <c r="DW33" s="688">
        <v>50</v>
      </c>
      <c r="DX33" s="718"/>
      <c r="DY33" s="718"/>
      <c r="DZ33" s="718"/>
      <c r="EA33" s="718"/>
      <c r="EB33" s="718"/>
      <c r="EC33" s="719"/>
    </row>
    <row r="34" spans="2:133" ht="11.25" customHeight="1" x14ac:dyDescent="0.15">
      <c r="B34" s="680" t="s">
        <v>320</v>
      </c>
      <c r="C34" s="681"/>
      <c r="D34" s="681"/>
      <c r="E34" s="681"/>
      <c r="F34" s="681"/>
      <c r="G34" s="681"/>
      <c r="H34" s="681"/>
      <c r="I34" s="681"/>
      <c r="J34" s="681"/>
      <c r="K34" s="681"/>
      <c r="L34" s="681"/>
      <c r="M34" s="681"/>
      <c r="N34" s="681"/>
      <c r="O34" s="681"/>
      <c r="P34" s="681"/>
      <c r="Q34" s="682"/>
      <c r="R34" s="683">
        <v>2096901</v>
      </c>
      <c r="S34" s="684"/>
      <c r="T34" s="684"/>
      <c r="U34" s="684"/>
      <c r="V34" s="684"/>
      <c r="W34" s="684"/>
      <c r="X34" s="684"/>
      <c r="Y34" s="685"/>
      <c r="Z34" s="686">
        <v>19.3</v>
      </c>
      <c r="AA34" s="686"/>
      <c r="AB34" s="686"/>
      <c r="AC34" s="686"/>
      <c r="AD34" s="687">
        <v>1075943</v>
      </c>
      <c r="AE34" s="687"/>
      <c r="AF34" s="687"/>
      <c r="AG34" s="687"/>
      <c r="AH34" s="687"/>
      <c r="AI34" s="687"/>
      <c r="AJ34" s="687"/>
      <c r="AK34" s="687"/>
      <c r="AL34" s="688">
        <v>20.7</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321</v>
      </c>
      <c r="CE34" s="699"/>
      <c r="CF34" s="699"/>
      <c r="CG34" s="699"/>
      <c r="CH34" s="699"/>
      <c r="CI34" s="699"/>
      <c r="CJ34" s="699"/>
      <c r="CK34" s="699"/>
      <c r="CL34" s="699"/>
      <c r="CM34" s="699"/>
      <c r="CN34" s="699"/>
      <c r="CO34" s="699"/>
      <c r="CP34" s="699"/>
      <c r="CQ34" s="700"/>
      <c r="CR34" s="683">
        <v>1672869</v>
      </c>
      <c r="CS34" s="684"/>
      <c r="CT34" s="684"/>
      <c r="CU34" s="684"/>
      <c r="CV34" s="684"/>
      <c r="CW34" s="684"/>
      <c r="CX34" s="684"/>
      <c r="CY34" s="685"/>
      <c r="CZ34" s="688">
        <v>15.9</v>
      </c>
      <c r="DA34" s="718"/>
      <c r="DB34" s="718"/>
      <c r="DC34" s="722"/>
      <c r="DD34" s="692">
        <v>1209694</v>
      </c>
      <c r="DE34" s="684"/>
      <c r="DF34" s="684"/>
      <c r="DG34" s="684"/>
      <c r="DH34" s="684"/>
      <c r="DI34" s="684"/>
      <c r="DJ34" s="684"/>
      <c r="DK34" s="685"/>
      <c r="DL34" s="692">
        <v>996507</v>
      </c>
      <c r="DM34" s="684"/>
      <c r="DN34" s="684"/>
      <c r="DO34" s="684"/>
      <c r="DP34" s="684"/>
      <c r="DQ34" s="684"/>
      <c r="DR34" s="684"/>
      <c r="DS34" s="684"/>
      <c r="DT34" s="684"/>
      <c r="DU34" s="684"/>
      <c r="DV34" s="685"/>
      <c r="DW34" s="688">
        <v>18.7</v>
      </c>
      <c r="DX34" s="718"/>
      <c r="DY34" s="718"/>
      <c r="DZ34" s="718"/>
      <c r="EA34" s="718"/>
      <c r="EB34" s="718"/>
      <c r="EC34" s="719"/>
    </row>
    <row r="35" spans="2:133" ht="11.25" customHeight="1" x14ac:dyDescent="0.15">
      <c r="B35" s="680" t="s">
        <v>322</v>
      </c>
      <c r="C35" s="681"/>
      <c r="D35" s="681"/>
      <c r="E35" s="681"/>
      <c r="F35" s="681"/>
      <c r="G35" s="681"/>
      <c r="H35" s="681"/>
      <c r="I35" s="681"/>
      <c r="J35" s="681"/>
      <c r="K35" s="681"/>
      <c r="L35" s="681"/>
      <c r="M35" s="681"/>
      <c r="N35" s="681"/>
      <c r="O35" s="681"/>
      <c r="P35" s="681"/>
      <c r="Q35" s="682"/>
      <c r="R35" s="683">
        <v>79179</v>
      </c>
      <c r="S35" s="684"/>
      <c r="T35" s="684"/>
      <c r="U35" s="684"/>
      <c r="V35" s="684"/>
      <c r="W35" s="684"/>
      <c r="X35" s="684"/>
      <c r="Y35" s="685"/>
      <c r="Z35" s="686">
        <v>0.7</v>
      </c>
      <c r="AA35" s="686"/>
      <c r="AB35" s="686"/>
      <c r="AC35" s="686"/>
      <c r="AD35" s="687" t="s">
        <v>129</v>
      </c>
      <c r="AE35" s="687"/>
      <c r="AF35" s="687"/>
      <c r="AG35" s="687"/>
      <c r="AH35" s="687"/>
      <c r="AI35" s="687"/>
      <c r="AJ35" s="687"/>
      <c r="AK35" s="687"/>
      <c r="AL35" s="688" t="s">
        <v>232</v>
      </c>
      <c r="AM35" s="689"/>
      <c r="AN35" s="689"/>
      <c r="AO35" s="690"/>
      <c r="AP35" s="235"/>
      <c r="AQ35" s="662" t="s">
        <v>323</v>
      </c>
      <c r="AR35" s="663"/>
      <c r="AS35" s="663"/>
      <c r="AT35" s="663"/>
      <c r="AU35" s="663"/>
      <c r="AV35" s="663"/>
      <c r="AW35" s="663"/>
      <c r="AX35" s="663"/>
      <c r="AY35" s="663"/>
      <c r="AZ35" s="663"/>
      <c r="BA35" s="663"/>
      <c r="BB35" s="663"/>
      <c r="BC35" s="663"/>
      <c r="BD35" s="663"/>
      <c r="BE35" s="663"/>
      <c r="BF35" s="664"/>
      <c r="BG35" s="662" t="s">
        <v>324</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325</v>
      </c>
      <c r="CE35" s="699"/>
      <c r="CF35" s="699"/>
      <c r="CG35" s="699"/>
      <c r="CH35" s="699"/>
      <c r="CI35" s="699"/>
      <c r="CJ35" s="699"/>
      <c r="CK35" s="699"/>
      <c r="CL35" s="699"/>
      <c r="CM35" s="699"/>
      <c r="CN35" s="699"/>
      <c r="CO35" s="699"/>
      <c r="CP35" s="699"/>
      <c r="CQ35" s="700"/>
      <c r="CR35" s="683">
        <v>93674</v>
      </c>
      <c r="CS35" s="720"/>
      <c r="CT35" s="720"/>
      <c r="CU35" s="720"/>
      <c r="CV35" s="720"/>
      <c r="CW35" s="720"/>
      <c r="CX35" s="720"/>
      <c r="CY35" s="721"/>
      <c r="CZ35" s="688">
        <v>0.9</v>
      </c>
      <c r="DA35" s="718"/>
      <c r="DB35" s="718"/>
      <c r="DC35" s="722"/>
      <c r="DD35" s="692">
        <v>81543</v>
      </c>
      <c r="DE35" s="720"/>
      <c r="DF35" s="720"/>
      <c r="DG35" s="720"/>
      <c r="DH35" s="720"/>
      <c r="DI35" s="720"/>
      <c r="DJ35" s="720"/>
      <c r="DK35" s="721"/>
      <c r="DL35" s="692">
        <v>39171</v>
      </c>
      <c r="DM35" s="720"/>
      <c r="DN35" s="720"/>
      <c r="DO35" s="720"/>
      <c r="DP35" s="720"/>
      <c r="DQ35" s="720"/>
      <c r="DR35" s="720"/>
      <c r="DS35" s="720"/>
      <c r="DT35" s="720"/>
      <c r="DU35" s="720"/>
      <c r="DV35" s="721"/>
      <c r="DW35" s="688">
        <v>0.7</v>
      </c>
      <c r="DX35" s="718"/>
      <c r="DY35" s="718"/>
      <c r="DZ35" s="718"/>
      <c r="EA35" s="718"/>
      <c r="EB35" s="718"/>
      <c r="EC35" s="719"/>
    </row>
    <row r="36" spans="2:133" ht="11.25" customHeight="1" x14ac:dyDescent="0.15">
      <c r="B36" s="680" t="s">
        <v>326</v>
      </c>
      <c r="C36" s="681"/>
      <c r="D36" s="681"/>
      <c r="E36" s="681"/>
      <c r="F36" s="681"/>
      <c r="G36" s="681"/>
      <c r="H36" s="681"/>
      <c r="I36" s="681"/>
      <c r="J36" s="681"/>
      <c r="K36" s="681"/>
      <c r="L36" s="681"/>
      <c r="M36" s="681"/>
      <c r="N36" s="681"/>
      <c r="O36" s="681"/>
      <c r="P36" s="681"/>
      <c r="Q36" s="682"/>
      <c r="R36" s="683">
        <v>319687</v>
      </c>
      <c r="S36" s="684"/>
      <c r="T36" s="684"/>
      <c r="U36" s="684"/>
      <c r="V36" s="684"/>
      <c r="W36" s="684"/>
      <c r="X36" s="684"/>
      <c r="Y36" s="685"/>
      <c r="Z36" s="686">
        <v>2.9</v>
      </c>
      <c r="AA36" s="686"/>
      <c r="AB36" s="686"/>
      <c r="AC36" s="686"/>
      <c r="AD36" s="687" t="s">
        <v>129</v>
      </c>
      <c r="AE36" s="687"/>
      <c r="AF36" s="687"/>
      <c r="AG36" s="687"/>
      <c r="AH36" s="687"/>
      <c r="AI36" s="687"/>
      <c r="AJ36" s="687"/>
      <c r="AK36" s="687"/>
      <c r="AL36" s="688" t="s">
        <v>129</v>
      </c>
      <c r="AM36" s="689"/>
      <c r="AN36" s="689"/>
      <c r="AO36" s="690"/>
      <c r="AP36" s="235"/>
      <c r="AQ36" s="757" t="s">
        <v>327</v>
      </c>
      <c r="AR36" s="758"/>
      <c r="AS36" s="758"/>
      <c r="AT36" s="758"/>
      <c r="AU36" s="758"/>
      <c r="AV36" s="758"/>
      <c r="AW36" s="758"/>
      <c r="AX36" s="758"/>
      <c r="AY36" s="759"/>
      <c r="AZ36" s="672">
        <v>524711</v>
      </c>
      <c r="BA36" s="673"/>
      <c r="BB36" s="673"/>
      <c r="BC36" s="673"/>
      <c r="BD36" s="673"/>
      <c r="BE36" s="673"/>
      <c r="BF36" s="760"/>
      <c r="BG36" s="694" t="s">
        <v>328</v>
      </c>
      <c r="BH36" s="695"/>
      <c r="BI36" s="695"/>
      <c r="BJ36" s="695"/>
      <c r="BK36" s="695"/>
      <c r="BL36" s="695"/>
      <c r="BM36" s="695"/>
      <c r="BN36" s="695"/>
      <c r="BO36" s="695"/>
      <c r="BP36" s="695"/>
      <c r="BQ36" s="695"/>
      <c r="BR36" s="695"/>
      <c r="BS36" s="695"/>
      <c r="BT36" s="695"/>
      <c r="BU36" s="696"/>
      <c r="BV36" s="672">
        <v>39371</v>
      </c>
      <c r="BW36" s="673"/>
      <c r="BX36" s="673"/>
      <c r="BY36" s="673"/>
      <c r="BZ36" s="673"/>
      <c r="CA36" s="673"/>
      <c r="CB36" s="760"/>
      <c r="CD36" s="698" t="s">
        <v>329</v>
      </c>
      <c r="CE36" s="699"/>
      <c r="CF36" s="699"/>
      <c r="CG36" s="699"/>
      <c r="CH36" s="699"/>
      <c r="CI36" s="699"/>
      <c r="CJ36" s="699"/>
      <c r="CK36" s="699"/>
      <c r="CL36" s="699"/>
      <c r="CM36" s="699"/>
      <c r="CN36" s="699"/>
      <c r="CO36" s="699"/>
      <c r="CP36" s="699"/>
      <c r="CQ36" s="700"/>
      <c r="CR36" s="683">
        <v>2842082</v>
      </c>
      <c r="CS36" s="684"/>
      <c r="CT36" s="684"/>
      <c r="CU36" s="684"/>
      <c r="CV36" s="684"/>
      <c r="CW36" s="684"/>
      <c r="CX36" s="684"/>
      <c r="CY36" s="685"/>
      <c r="CZ36" s="688">
        <v>26.9</v>
      </c>
      <c r="DA36" s="718"/>
      <c r="DB36" s="718"/>
      <c r="DC36" s="722"/>
      <c r="DD36" s="692">
        <v>1291999</v>
      </c>
      <c r="DE36" s="684"/>
      <c r="DF36" s="684"/>
      <c r="DG36" s="684"/>
      <c r="DH36" s="684"/>
      <c r="DI36" s="684"/>
      <c r="DJ36" s="684"/>
      <c r="DK36" s="685"/>
      <c r="DL36" s="692">
        <v>1204336</v>
      </c>
      <c r="DM36" s="684"/>
      <c r="DN36" s="684"/>
      <c r="DO36" s="684"/>
      <c r="DP36" s="684"/>
      <c r="DQ36" s="684"/>
      <c r="DR36" s="684"/>
      <c r="DS36" s="684"/>
      <c r="DT36" s="684"/>
      <c r="DU36" s="684"/>
      <c r="DV36" s="685"/>
      <c r="DW36" s="688">
        <v>22.6</v>
      </c>
      <c r="DX36" s="718"/>
      <c r="DY36" s="718"/>
      <c r="DZ36" s="718"/>
      <c r="EA36" s="718"/>
      <c r="EB36" s="718"/>
      <c r="EC36" s="719"/>
    </row>
    <row r="37" spans="2:133" ht="11.25" customHeight="1" x14ac:dyDescent="0.15">
      <c r="B37" s="680" t="s">
        <v>330</v>
      </c>
      <c r="C37" s="681"/>
      <c r="D37" s="681"/>
      <c r="E37" s="681"/>
      <c r="F37" s="681"/>
      <c r="G37" s="681"/>
      <c r="H37" s="681"/>
      <c r="I37" s="681"/>
      <c r="J37" s="681"/>
      <c r="K37" s="681"/>
      <c r="L37" s="681"/>
      <c r="M37" s="681"/>
      <c r="N37" s="681"/>
      <c r="O37" s="681"/>
      <c r="P37" s="681"/>
      <c r="Q37" s="682"/>
      <c r="R37" s="683">
        <v>196284</v>
      </c>
      <c r="S37" s="684"/>
      <c r="T37" s="684"/>
      <c r="U37" s="684"/>
      <c r="V37" s="684"/>
      <c r="W37" s="684"/>
      <c r="X37" s="684"/>
      <c r="Y37" s="685"/>
      <c r="Z37" s="686">
        <v>1.8</v>
      </c>
      <c r="AA37" s="686"/>
      <c r="AB37" s="686"/>
      <c r="AC37" s="686"/>
      <c r="AD37" s="687" t="s">
        <v>129</v>
      </c>
      <c r="AE37" s="687"/>
      <c r="AF37" s="687"/>
      <c r="AG37" s="687"/>
      <c r="AH37" s="687"/>
      <c r="AI37" s="687"/>
      <c r="AJ37" s="687"/>
      <c r="AK37" s="687"/>
      <c r="AL37" s="688" t="s">
        <v>232</v>
      </c>
      <c r="AM37" s="689"/>
      <c r="AN37" s="689"/>
      <c r="AO37" s="690"/>
      <c r="AQ37" s="761" t="s">
        <v>331</v>
      </c>
      <c r="AR37" s="762"/>
      <c r="AS37" s="762"/>
      <c r="AT37" s="762"/>
      <c r="AU37" s="762"/>
      <c r="AV37" s="762"/>
      <c r="AW37" s="762"/>
      <c r="AX37" s="762"/>
      <c r="AY37" s="763"/>
      <c r="AZ37" s="683">
        <v>67325</v>
      </c>
      <c r="BA37" s="684"/>
      <c r="BB37" s="684"/>
      <c r="BC37" s="684"/>
      <c r="BD37" s="720"/>
      <c r="BE37" s="720"/>
      <c r="BF37" s="750"/>
      <c r="BG37" s="698" t="s">
        <v>332</v>
      </c>
      <c r="BH37" s="699"/>
      <c r="BI37" s="699"/>
      <c r="BJ37" s="699"/>
      <c r="BK37" s="699"/>
      <c r="BL37" s="699"/>
      <c r="BM37" s="699"/>
      <c r="BN37" s="699"/>
      <c r="BO37" s="699"/>
      <c r="BP37" s="699"/>
      <c r="BQ37" s="699"/>
      <c r="BR37" s="699"/>
      <c r="BS37" s="699"/>
      <c r="BT37" s="699"/>
      <c r="BU37" s="700"/>
      <c r="BV37" s="683">
        <v>-117442</v>
      </c>
      <c r="BW37" s="684"/>
      <c r="BX37" s="684"/>
      <c r="BY37" s="684"/>
      <c r="BZ37" s="684"/>
      <c r="CA37" s="684"/>
      <c r="CB37" s="693"/>
      <c r="CD37" s="698" t="s">
        <v>333</v>
      </c>
      <c r="CE37" s="699"/>
      <c r="CF37" s="699"/>
      <c r="CG37" s="699"/>
      <c r="CH37" s="699"/>
      <c r="CI37" s="699"/>
      <c r="CJ37" s="699"/>
      <c r="CK37" s="699"/>
      <c r="CL37" s="699"/>
      <c r="CM37" s="699"/>
      <c r="CN37" s="699"/>
      <c r="CO37" s="699"/>
      <c r="CP37" s="699"/>
      <c r="CQ37" s="700"/>
      <c r="CR37" s="683">
        <v>423352</v>
      </c>
      <c r="CS37" s="720"/>
      <c r="CT37" s="720"/>
      <c r="CU37" s="720"/>
      <c r="CV37" s="720"/>
      <c r="CW37" s="720"/>
      <c r="CX37" s="720"/>
      <c r="CY37" s="721"/>
      <c r="CZ37" s="688">
        <v>4</v>
      </c>
      <c r="DA37" s="718"/>
      <c r="DB37" s="718"/>
      <c r="DC37" s="722"/>
      <c r="DD37" s="692">
        <v>423352</v>
      </c>
      <c r="DE37" s="720"/>
      <c r="DF37" s="720"/>
      <c r="DG37" s="720"/>
      <c r="DH37" s="720"/>
      <c r="DI37" s="720"/>
      <c r="DJ37" s="720"/>
      <c r="DK37" s="721"/>
      <c r="DL37" s="692">
        <v>423352</v>
      </c>
      <c r="DM37" s="720"/>
      <c r="DN37" s="720"/>
      <c r="DO37" s="720"/>
      <c r="DP37" s="720"/>
      <c r="DQ37" s="720"/>
      <c r="DR37" s="720"/>
      <c r="DS37" s="720"/>
      <c r="DT37" s="720"/>
      <c r="DU37" s="720"/>
      <c r="DV37" s="721"/>
      <c r="DW37" s="688">
        <v>7.9</v>
      </c>
      <c r="DX37" s="718"/>
      <c r="DY37" s="718"/>
      <c r="DZ37" s="718"/>
      <c r="EA37" s="718"/>
      <c r="EB37" s="718"/>
      <c r="EC37" s="719"/>
    </row>
    <row r="38" spans="2:133" ht="11.25" customHeight="1" x14ac:dyDescent="0.15">
      <c r="B38" s="680" t="s">
        <v>334</v>
      </c>
      <c r="C38" s="681"/>
      <c r="D38" s="681"/>
      <c r="E38" s="681"/>
      <c r="F38" s="681"/>
      <c r="G38" s="681"/>
      <c r="H38" s="681"/>
      <c r="I38" s="681"/>
      <c r="J38" s="681"/>
      <c r="K38" s="681"/>
      <c r="L38" s="681"/>
      <c r="M38" s="681"/>
      <c r="N38" s="681"/>
      <c r="O38" s="681"/>
      <c r="P38" s="681"/>
      <c r="Q38" s="682"/>
      <c r="R38" s="683">
        <v>181025</v>
      </c>
      <c r="S38" s="684"/>
      <c r="T38" s="684"/>
      <c r="U38" s="684"/>
      <c r="V38" s="684"/>
      <c r="W38" s="684"/>
      <c r="X38" s="684"/>
      <c r="Y38" s="685"/>
      <c r="Z38" s="686">
        <v>1.7</v>
      </c>
      <c r="AA38" s="686"/>
      <c r="AB38" s="686"/>
      <c r="AC38" s="686"/>
      <c r="AD38" s="687">
        <v>5244</v>
      </c>
      <c r="AE38" s="687"/>
      <c r="AF38" s="687"/>
      <c r="AG38" s="687"/>
      <c r="AH38" s="687"/>
      <c r="AI38" s="687"/>
      <c r="AJ38" s="687"/>
      <c r="AK38" s="687"/>
      <c r="AL38" s="688">
        <v>0.1</v>
      </c>
      <c r="AM38" s="689"/>
      <c r="AN38" s="689"/>
      <c r="AO38" s="690"/>
      <c r="AQ38" s="761" t="s">
        <v>335</v>
      </c>
      <c r="AR38" s="762"/>
      <c r="AS38" s="762"/>
      <c r="AT38" s="762"/>
      <c r="AU38" s="762"/>
      <c r="AV38" s="762"/>
      <c r="AW38" s="762"/>
      <c r="AX38" s="762"/>
      <c r="AY38" s="763"/>
      <c r="AZ38" s="683">
        <v>5754</v>
      </c>
      <c r="BA38" s="684"/>
      <c r="BB38" s="684"/>
      <c r="BC38" s="684"/>
      <c r="BD38" s="720"/>
      <c r="BE38" s="720"/>
      <c r="BF38" s="750"/>
      <c r="BG38" s="698" t="s">
        <v>336</v>
      </c>
      <c r="BH38" s="699"/>
      <c r="BI38" s="699"/>
      <c r="BJ38" s="699"/>
      <c r="BK38" s="699"/>
      <c r="BL38" s="699"/>
      <c r="BM38" s="699"/>
      <c r="BN38" s="699"/>
      <c r="BO38" s="699"/>
      <c r="BP38" s="699"/>
      <c r="BQ38" s="699"/>
      <c r="BR38" s="699"/>
      <c r="BS38" s="699"/>
      <c r="BT38" s="699"/>
      <c r="BU38" s="700"/>
      <c r="BV38" s="683">
        <v>2199</v>
      </c>
      <c r="BW38" s="684"/>
      <c r="BX38" s="684"/>
      <c r="BY38" s="684"/>
      <c r="BZ38" s="684"/>
      <c r="CA38" s="684"/>
      <c r="CB38" s="693"/>
      <c r="CD38" s="698" t="s">
        <v>337</v>
      </c>
      <c r="CE38" s="699"/>
      <c r="CF38" s="699"/>
      <c r="CG38" s="699"/>
      <c r="CH38" s="699"/>
      <c r="CI38" s="699"/>
      <c r="CJ38" s="699"/>
      <c r="CK38" s="699"/>
      <c r="CL38" s="699"/>
      <c r="CM38" s="699"/>
      <c r="CN38" s="699"/>
      <c r="CO38" s="699"/>
      <c r="CP38" s="699"/>
      <c r="CQ38" s="700"/>
      <c r="CR38" s="683">
        <v>518957</v>
      </c>
      <c r="CS38" s="684"/>
      <c r="CT38" s="684"/>
      <c r="CU38" s="684"/>
      <c r="CV38" s="684"/>
      <c r="CW38" s="684"/>
      <c r="CX38" s="684"/>
      <c r="CY38" s="685"/>
      <c r="CZ38" s="688">
        <v>4.9000000000000004</v>
      </c>
      <c r="DA38" s="718"/>
      <c r="DB38" s="718"/>
      <c r="DC38" s="722"/>
      <c r="DD38" s="692">
        <v>454484</v>
      </c>
      <c r="DE38" s="684"/>
      <c r="DF38" s="684"/>
      <c r="DG38" s="684"/>
      <c r="DH38" s="684"/>
      <c r="DI38" s="684"/>
      <c r="DJ38" s="684"/>
      <c r="DK38" s="685"/>
      <c r="DL38" s="692">
        <v>422639</v>
      </c>
      <c r="DM38" s="684"/>
      <c r="DN38" s="684"/>
      <c r="DO38" s="684"/>
      <c r="DP38" s="684"/>
      <c r="DQ38" s="684"/>
      <c r="DR38" s="684"/>
      <c r="DS38" s="684"/>
      <c r="DT38" s="684"/>
      <c r="DU38" s="684"/>
      <c r="DV38" s="685"/>
      <c r="DW38" s="688">
        <v>7.9</v>
      </c>
      <c r="DX38" s="718"/>
      <c r="DY38" s="718"/>
      <c r="DZ38" s="718"/>
      <c r="EA38" s="718"/>
      <c r="EB38" s="718"/>
      <c r="EC38" s="719"/>
    </row>
    <row r="39" spans="2:133" ht="11.25" customHeight="1" x14ac:dyDescent="0.15">
      <c r="B39" s="680" t="s">
        <v>338</v>
      </c>
      <c r="C39" s="681"/>
      <c r="D39" s="681"/>
      <c r="E39" s="681"/>
      <c r="F39" s="681"/>
      <c r="G39" s="681"/>
      <c r="H39" s="681"/>
      <c r="I39" s="681"/>
      <c r="J39" s="681"/>
      <c r="K39" s="681"/>
      <c r="L39" s="681"/>
      <c r="M39" s="681"/>
      <c r="N39" s="681"/>
      <c r="O39" s="681"/>
      <c r="P39" s="681"/>
      <c r="Q39" s="682"/>
      <c r="R39" s="683">
        <v>219200</v>
      </c>
      <c r="S39" s="684"/>
      <c r="T39" s="684"/>
      <c r="U39" s="684"/>
      <c r="V39" s="684"/>
      <c r="W39" s="684"/>
      <c r="X39" s="684"/>
      <c r="Y39" s="685"/>
      <c r="Z39" s="686">
        <v>2</v>
      </c>
      <c r="AA39" s="686"/>
      <c r="AB39" s="686"/>
      <c r="AC39" s="686"/>
      <c r="AD39" s="687" t="s">
        <v>232</v>
      </c>
      <c r="AE39" s="687"/>
      <c r="AF39" s="687"/>
      <c r="AG39" s="687"/>
      <c r="AH39" s="687"/>
      <c r="AI39" s="687"/>
      <c r="AJ39" s="687"/>
      <c r="AK39" s="687"/>
      <c r="AL39" s="688" t="s">
        <v>232</v>
      </c>
      <c r="AM39" s="689"/>
      <c r="AN39" s="689"/>
      <c r="AO39" s="690"/>
      <c r="AQ39" s="761" t="s">
        <v>339</v>
      </c>
      <c r="AR39" s="762"/>
      <c r="AS39" s="762"/>
      <c r="AT39" s="762"/>
      <c r="AU39" s="762"/>
      <c r="AV39" s="762"/>
      <c r="AW39" s="762"/>
      <c r="AX39" s="762"/>
      <c r="AY39" s="763"/>
      <c r="AZ39" s="683" t="s">
        <v>129</v>
      </c>
      <c r="BA39" s="684"/>
      <c r="BB39" s="684"/>
      <c r="BC39" s="684"/>
      <c r="BD39" s="720"/>
      <c r="BE39" s="720"/>
      <c r="BF39" s="750"/>
      <c r="BG39" s="698" t="s">
        <v>340</v>
      </c>
      <c r="BH39" s="699"/>
      <c r="BI39" s="699"/>
      <c r="BJ39" s="699"/>
      <c r="BK39" s="699"/>
      <c r="BL39" s="699"/>
      <c r="BM39" s="699"/>
      <c r="BN39" s="699"/>
      <c r="BO39" s="699"/>
      <c r="BP39" s="699"/>
      <c r="BQ39" s="699"/>
      <c r="BR39" s="699"/>
      <c r="BS39" s="699"/>
      <c r="BT39" s="699"/>
      <c r="BU39" s="700"/>
      <c r="BV39" s="683">
        <v>3617</v>
      </c>
      <c r="BW39" s="684"/>
      <c r="BX39" s="684"/>
      <c r="BY39" s="684"/>
      <c r="BZ39" s="684"/>
      <c r="CA39" s="684"/>
      <c r="CB39" s="693"/>
      <c r="CD39" s="698" t="s">
        <v>341</v>
      </c>
      <c r="CE39" s="699"/>
      <c r="CF39" s="699"/>
      <c r="CG39" s="699"/>
      <c r="CH39" s="699"/>
      <c r="CI39" s="699"/>
      <c r="CJ39" s="699"/>
      <c r="CK39" s="699"/>
      <c r="CL39" s="699"/>
      <c r="CM39" s="699"/>
      <c r="CN39" s="699"/>
      <c r="CO39" s="699"/>
      <c r="CP39" s="699"/>
      <c r="CQ39" s="700"/>
      <c r="CR39" s="683">
        <v>384165</v>
      </c>
      <c r="CS39" s="720"/>
      <c r="CT39" s="720"/>
      <c r="CU39" s="720"/>
      <c r="CV39" s="720"/>
      <c r="CW39" s="720"/>
      <c r="CX39" s="720"/>
      <c r="CY39" s="721"/>
      <c r="CZ39" s="688">
        <v>3.6</v>
      </c>
      <c r="DA39" s="718"/>
      <c r="DB39" s="718"/>
      <c r="DC39" s="722"/>
      <c r="DD39" s="692">
        <v>168224</v>
      </c>
      <c r="DE39" s="720"/>
      <c r="DF39" s="720"/>
      <c r="DG39" s="720"/>
      <c r="DH39" s="720"/>
      <c r="DI39" s="720"/>
      <c r="DJ39" s="720"/>
      <c r="DK39" s="721"/>
      <c r="DL39" s="692" t="s">
        <v>129</v>
      </c>
      <c r="DM39" s="720"/>
      <c r="DN39" s="720"/>
      <c r="DO39" s="720"/>
      <c r="DP39" s="720"/>
      <c r="DQ39" s="720"/>
      <c r="DR39" s="720"/>
      <c r="DS39" s="720"/>
      <c r="DT39" s="720"/>
      <c r="DU39" s="720"/>
      <c r="DV39" s="721"/>
      <c r="DW39" s="688" t="s">
        <v>232</v>
      </c>
      <c r="DX39" s="718"/>
      <c r="DY39" s="718"/>
      <c r="DZ39" s="718"/>
      <c r="EA39" s="718"/>
      <c r="EB39" s="718"/>
      <c r="EC39" s="719"/>
    </row>
    <row r="40" spans="2:133" ht="11.25" customHeight="1" x14ac:dyDescent="0.15">
      <c r="B40" s="680" t="s">
        <v>342</v>
      </c>
      <c r="C40" s="681"/>
      <c r="D40" s="681"/>
      <c r="E40" s="681"/>
      <c r="F40" s="681"/>
      <c r="G40" s="681"/>
      <c r="H40" s="681"/>
      <c r="I40" s="681"/>
      <c r="J40" s="681"/>
      <c r="K40" s="681"/>
      <c r="L40" s="681"/>
      <c r="M40" s="681"/>
      <c r="N40" s="681"/>
      <c r="O40" s="681"/>
      <c r="P40" s="681"/>
      <c r="Q40" s="682"/>
      <c r="R40" s="683" t="s">
        <v>232</v>
      </c>
      <c r="S40" s="684"/>
      <c r="T40" s="684"/>
      <c r="U40" s="684"/>
      <c r="V40" s="684"/>
      <c r="W40" s="684"/>
      <c r="X40" s="684"/>
      <c r="Y40" s="685"/>
      <c r="Z40" s="686" t="s">
        <v>129</v>
      </c>
      <c r="AA40" s="686"/>
      <c r="AB40" s="686"/>
      <c r="AC40" s="686"/>
      <c r="AD40" s="687" t="s">
        <v>129</v>
      </c>
      <c r="AE40" s="687"/>
      <c r="AF40" s="687"/>
      <c r="AG40" s="687"/>
      <c r="AH40" s="687"/>
      <c r="AI40" s="687"/>
      <c r="AJ40" s="687"/>
      <c r="AK40" s="687"/>
      <c r="AL40" s="688" t="s">
        <v>232</v>
      </c>
      <c r="AM40" s="689"/>
      <c r="AN40" s="689"/>
      <c r="AO40" s="690"/>
      <c r="AQ40" s="761" t="s">
        <v>343</v>
      </c>
      <c r="AR40" s="762"/>
      <c r="AS40" s="762"/>
      <c r="AT40" s="762"/>
      <c r="AU40" s="762"/>
      <c r="AV40" s="762"/>
      <c r="AW40" s="762"/>
      <c r="AX40" s="762"/>
      <c r="AY40" s="763"/>
      <c r="AZ40" s="683" t="s">
        <v>232</v>
      </c>
      <c r="BA40" s="684"/>
      <c r="BB40" s="684"/>
      <c r="BC40" s="684"/>
      <c r="BD40" s="720"/>
      <c r="BE40" s="720"/>
      <c r="BF40" s="750"/>
      <c r="BG40" s="764" t="s">
        <v>344</v>
      </c>
      <c r="BH40" s="765"/>
      <c r="BI40" s="765"/>
      <c r="BJ40" s="765"/>
      <c r="BK40" s="765"/>
      <c r="BL40" s="236"/>
      <c r="BM40" s="699" t="s">
        <v>345</v>
      </c>
      <c r="BN40" s="699"/>
      <c r="BO40" s="699"/>
      <c r="BP40" s="699"/>
      <c r="BQ40" s="699"/>
      <c r="BR40" s="699"/>
      <c r="BS40" s="699"/>
      <c r="BT40" s="699"/>
      <c r="BU40" s="700"/>
      <c r="BV40" s="683">
        <v>63</v>
      </c>
      <c r="BW40" s="684"/>
      <c r="BX40" s="684"/>
      <c r="BY40" s="684"/>
      <c r="BZ40" s="684"/>
      <c r="CA40" s="684"/>
      <c r="CB40" s="693"/>
      <c r="CD40" s="698" t="s">
        <v>346</v>
      </c>
      <c r="CE40" s="699"/>
      <c r="CF40" s="699"/>
      <c r="CG40" s="699"/>
      <c r="CH40" s="699"/>
      <c r="CI40" s="699"/>
      <c r="CJ40" s="699"/>
      <c r="CK40" s="699"/>
      <c r="CL40" s="699"/>
      <c r="CM40" s="699"/>
      <c r="CN40" s="699"/>
      <c r="CO40" s="699"/>
      <c r="CP40" s="699"/>
      <c r="CQ40" s="700"/>
      <c r="CR40" s="683">
        <v>14040</v>
      </c>
      <c r="CS40" s="684"/>
      <c r="CT40" s="684"/>
      <c r="CU40" s="684"/>
      <c r="CV40" s="684"/>
      <c r="CW40" s="684"/>
      <c r="CX40" s="684"/>
      <c r="CY40" s="685"/>
      <c r="CZ40" s="688">
        <v>0.1</v>
      </c>
      <c r="DA40" s="718"/>
      <c r="DB40" s="718"/>
      <c r="DC40" s="722"/>
      <c r="DD40" s="692" t="s">
        <v>232</v>
      </c>
      <c r="DE40" s="684"/>
      <c r="DF40" s="684"/>
      <c r="DG40" s="684"/>
      <c r="DH40" s="684"/>
      <c r="DI40" s="684"/>
      <c r="DJ40" s="684"/>
      <c r="DK40" s="685"/>
      <c r="DL40" s="692" t="s">
        <v>232</v>
      </c>
      <c r="DM40" s="684"/>
      <c r="DN40" s="684"/>
      <c r="DO40" s="684"/>
      <c r="DP40" s="684"/>
      <c r="DQ40" s="684"/>
      <c r="DR40" s="684"/>
      <c r="DS40" s="684"/>
      <c r="DT40" s="684"/>
      <c r="DU40" s="684"/>
      <c r="DV40" s="685"/>
      <c r="DW40" s="688" t="s">
        <v>232</v>
      </c>
      <c r="DX40" s="718"/>
      <c r="DY40" s="718"/>
      <c r="DZ40" s="718"/>
      <c r="EA40" s="718"/>
      <c r="EB40" s="718"/>
      <c r="EC40" s="719"/>
    </row>
    <row r="41" spans="2:133" ht="11.25" customHeight="1" x14ac:dyDescent="0.15">
      <c r="B41" s="680" t="s">
        <v>347</v>
      </c>
      <c r="C41" s="681"/>
      <c r="D41" s="681"/>
      <c r="E41" s="681"/>
      <c r="F41" s="681"/>
      <c r="G41" s="681"/>
      <c r="H41" s="681"/>
      <c r="I41" s="681"/>
      <c r="J41" s="681"/>
      <c r="K41" s="681"/>
      <c r="L41" s="681"/>
      <c r="M41" s="681"/>
      <c r="N41" s="681"/>
      <c r="O41" s="681"/>
      <c r="P41" s="681"/>
      <c r="Q41" s="682"/>
      <c r="R41" s="683">
        <v>118700</v>
      </c>
      <c r="S41" s="684"/>
      <c r="T41" s="684"/>
      <c r="U41" s="684"/>
      <c r="V41" s="684"/>
      <c r="W41" s="684"/>
      <c r="X41" s="684"/>
      <c r="Y41" s="685"/>
      <c r="Z41" s="686">
        <v>1.1000000000000001</v>
      </c>
      <c r="AA41" s="686"/>
      <c r="AB41" s="686"/>
      <c r="AC41" s="686"/>
      <c r="AD41" s="687" t="s">
        <v>129</v>
      </c>
      <c r="AE41" s="687"/>
      <c r="AF41" s="687"/>
      <c r="AG41" s="687"/>
      <c r="AH41" s="687"/>
      <c r="AI41" s="687"/>
      <c r="AJ41" s="687"/>
      <c r="AK41" s="687"/>
      <c r="AL41" s="688" t="s">
        <v>129</v>
      </c>
      <c r="AM41" s="689"/>
      <c r="AN41" s="689"/>
      <c r="AO41" s="690"/>
      <c r="AQ41" s="761" t="s">
        <v>348</v>
      </c>
      <c r="AR41" s="762"/>
      <c r="AS41" s="762"/>
      <c r="AT41" s="762"/>
      <c r="AU41" s="762"/>
      <c r="AV41" s="762"/>
      <c r="AW41" s="762"/>
      <c r="AX41" s="762"/>
      <c r="AY41" s="763"/>
      <c r="AZ41" s="683">
        <v>301344</v>
      </c>
      <c r="BA41" s="684"/>
      <c r="BB41" s="684"/>
      <c r="BC41" s="684"/>
      <c r="BD41" s="720"/>
      <c r="BE41" s="720"/>
      <c r="BF41" s="750"/>
      <c r="BG41" s="764"/>
      <c r="BH41" s="765"/>
      <c r="BI41" s="765"/>
      <c r="BJ41" s="765"/>
      <c r="BK41" s="765"/>
      <c r="BL41" s="236"/>
      <c r="BM41" s="699" t="s">
        <v>349</v>
      </c>
      <c r="BN41" s="699"/>
      <c r="BO41" s="699"/>
      <c r="BP41" s="699"/>
      <c r="BQ41" s="699"/>
      <c r="BR41" s="699"/>
      <c r="BS41" s="699"/>
      <c r="BT41" s="699"/>
      <c r="BU41" s="700"/>
      <c r="BV41" s="683" t="s">
        <v>232</v>
      </c>
      <c r="BW41" s="684"/>
      <c r="BX41" s="684"/>
      <c r="BY41" s="684"/>
      <c r="BZ41" s="684"/>
      <c r="CA41" s="684"/>
      <c r="CB41" s="693"/>
      <c r="CD41" s="698" t="s">
        <v>350</v>
      </c>
      <c r="CE41" s="699"/>
      <c r="CF41" s="699"/>
      <c r="CG41" s="699"/>
      <c r="CH41" s="699"/>
      <c r="CI41" s="699"/>
      <c r="CJ41" s="699"/>
      <c r="CK41" s="699"/>
      <c r="CL41" s="699"/>
      <c r="CM41" s="699"/>
      <c r="CN41" s="699"/>
      <c r="CO41" s="699"/>
      <c r="CP41" s="699"/>
      <c r="CQ41" s="700"/>
      <c r="CR41" s="683" t="s">
        <v>129</v>
      </c>
      <c r="CS41" s="720"/>
      <c r="CT41" s="720"/>
      <c r="CU41" s="720"/>
      <c r="CV41" s="720"/>
      <c r="CW41" s="720"/>
      <c r="CX41" s="720"/>
      <c r="CY41" s="721"/>
      <c r="CZ41" s="688" t="s">
        <v>232</v>
      </c>
      <c r="DA41" s="718"/>
      <c r="DB41" s="718"/>
      <c r="DC41" s="722"/>
      <c r="DD41" s="692" t="s">
        <v>232</v>
      </c>
      <c r="DE41" s="720"/>
      <c r="DF41" s="720"/>
      <c r="DG41" s="720"/>
      <c r="DH41" s="720"/>
      <c r="DI41" s="720"/>
      <c r="DJ41" s="720"/>
      <c r="DK41" s="721"/>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732" t="s">
        <v>351</v>
      </c>
      <c r="C42" s="733"/>
      <c r="D42" s="733"/>
      <c r="E42" s="733"/>
      <c r="F42" s="733"/>
      <c r="G42" s="733"/>
      <c r="H42" s="733"/>
      <c r="I42" s="733"/>
      <c r="J42" s="733"/>
      <c r="K42" s="733"/>
      <c r="L42" s="733"/>
      <c r="M42" s="733"/>
      <c r="N42" s="733"/>
      <c r="O42" s="733"/>
      <c r="P42" s="733"/>
      <c r="Q42" s="734"/>
      <c r="R42" s="768">
        <v>10868646</v>
      </c>
      <c r="S42" s="769"/>
      <c r="T42" s="769"/>
      <c r="U42" s="769"/>
      <c r="V42" s="769"/>
      <c r="W42" s="769"/>
      <c r="X42" s="769"/>
      <c r="Y42" s="777"/>
      <c r="Z42" s="778">
        <v>100</v>
      </c>
      <c r="AA42" s="778"/>
      <c r="AB42" s="778"/>
      <c r="AC42" s="778"/>
      <c r="AD42" s="779">
        <v>5207857</v>
      </c>
      <c r="AE42" s="779"/>
      <c r="AF42" s="779"/>
      <c r="AG42" s="779"/>
      <c r="AH42" s="779"/>
      <c r="AI42" s="779"/>
      <c r="AJ42" s="779"/>
      <c r="AK42" s="779"/>
      <c r="AL42" s="780">
        <v>100</v>
      </c>
      <c r="AM42" s="755"/>
      <c r="AN42" s="755"/>
      <c r="AO42" s="781"/>
      <c r="AQ42" s="782" t="s">
        <v>352</v>
      </c>
      <c r="AR42" s="783"/>
      <c r="AS42" s="783"/>
      <c r="AT42" s="783"/>
      <c r="AU42" s="783"/>
      <c r="AV42" s="783"/>
      <c r="AW42" s="783"/>
      <c r="AX42" s="783"/>
      <c r="AY42" s="784"/>
      <c r="AZ42" s="768">
        <v>150288</v>
      </c>
      <c r="BA42" s="769"/>
      <c r="BB42" s="769"/>
      <c r="BC42" s="769"/>
      <c r="BD42" s="754"/>
      <c r="BE42" s="754"/>
      <c r="BF42" s="756"/>
      <c r="BG42" s="766"/>
      <c r="BH42" s="767"/>
      <c r="BI42" s="767"/>
      <c r="BJ42" s="767"/>
      <c r="BK42" s="767"/>
      <c r="BL42" s="237"/>
      <c r="BM42" s="709" t="s">
        <v>353</v>
      </c>
      <c r="BN42" s="709"/>
      <c r="BO42" s="709"/>
      <c r="BP42" s="709"/>
      <c r="BQ42" s="709"/>
      <c r="BR42" s="709"/>
      <c r="BS42" s="709"/>
      <c r="BT42" s="709"/>
      <c r="BU42" s="710"/>
      <c r="BV42" s="768">
        <v>321</v>
      </c>
      <c r="BW42" s="769"/>
      <c r="BX42" s="769"/>
      <c r="BY42" s="769"/>
      <c r="BZ42" s="769"/>
      <c r="CA42" s="769"/>
      <c r="CB42" s="776"/>
      <c r="CD42" s="680" t="s">
        <v>354</v>
      </c>
      <c r="CE42" s="681"/>
      <c r="CF42" s="681"/>
      <c r="CG42" s="681"/>
      <c r="CH42" s="681"/>
      <c r="CI42" s="681"/>
      <c r="CJ42" s="681"/>
      <c r="CK42" s="681"/>
      <c r="CL42" s="681"/>
      <c r="CM42" s="681"/>
      <c r="CN42" s="681"/>
      <c r="CO42" s="681"/>
      <c r="CP42" s="681"/>
      <c r="CQ42" s="682"/>
      <c r="CR42" s="683">
        <v>2129213</v>
      </c>
      <c r="CS42" s="684"/>
      <c r="CT42" s="684"/>
      <c r="CU42" s="684"/>
      <c r="CV42" s="684"/>
      <c r="CW42" s="684"/>
      <c r="CX42" s="684"/>
      <c r="CY42" s="685"/>
      <c r="CZ42" s="688">
        <v>20.2</v>
      </c>
      <c r="DA42" s="689"/>
      <c r="DB42" s="689"/>
      <c r="DC42" s="701"/>
      <c r="DD42" s="692">
        <v>446956</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V43" s="238"/>
      <c r="BW43" s="238"/>
      <c r="BX43" s="238"/>
      <c r="BY43" s="238"/>
      <c r="BZ43" s="238"/>
      <c r="CA43" s="238"/>
      <c r="CB43" s="238"/>
      <c r="CD43" s="680" t="s">
        <v>355</v>
      </c>
      <c r="CE43" s="681"/>
      <c r="CF43" s="681"/>
      <c r="CG43" s="681"/>
      <c r="CH43" s="681"/>
      <c r="CI43" s="681"/>
      <c r="CJ43" s="681"/>
      <c r="CK43" s="681"/>
      <c r="CL43" s="681"/>
      <c r="CM43" s="681"/>
      <c r="CN43" s="681"/>
      <c r="CO43" s="681"/>
      <c r="CP43" s="681"/>
      <c r="CQ43" s="682"/>
      <c r="CR43" s="683" t="s">
        <v>129</v>
      </c>
      <c r="CS43" s="720"/>
      <c r="CT43" s="720"/>
      <c r="CU43" s="720"/>
      <c r="CV43" s="720"/>
      <c r="CW43" s="720"/>
      <c r="CX43" s="720"/>
      <c r="CY43" s="721"/>
      <c r="CZ43" s="688" t="s">
        <v>129</v>
      </c>
      <c r="DA43" s="718"/>
      <c r="DB43" s="718"/>
      <c r="DC43" s="722"/>
      <c r="DD43" s="692" t="s">
        <v>232</v>
      </c>
      <c r="DE43" s="720"/>
      <c r="DF43" s="720"/>
      <c r="DG43" s="720"/>
      <c r="DH43" s="720"/>
      <c r="DI43" s="720"/>
      <c r="DJ43" s="720"/>
      <c r="DK43" s="721"/>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CD44" s="795" t="s">
        <v>303</v>
      </c>
      <c r="CE44" s="796"/>
      <c r="CF44" s="680" t="s">
        <v>356</v>
      </c>
      <c r="CG44" s="681"/>
      <c r="CH44" s="681"/>
      <c r="CI44" s="681"/>
      <c r="CJ44" s="681"/>
      <c r="CK44" s="681"/>
      <c r="CL44" s="681"/>
      <c r="CM44" s="681"/>
      <c r="CN44" s="681"/>
      <c r="CO44" s="681"/>
      <c r="CP44" s="681"/>
      <c r="CQ44" s="682"/>
      <c r="CR44" s="683">
        <v>2129213</v>
      </c>
      <c r="CS44" s="684"/>
      <c r="CT44" s="684"/>
      <c r="CU44" s="684"/>
      <c r="CV44" s="684"/>
      <c r="CW44" s="684"/>
      <c r="CX44" s="684"/>
      <c r="CY44" s="685"/>
      <c r="CZ44" s="688">
        <v>20.2</v>
      </c>
      <c r="DA44" s="689"/>
      <c r="DB44" s="689"/>
      <c r="DC44" s="701"/>
      <c r="DD44" s="692">
        <v>446956</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CD45" s="797"/>
      <c r="CE45" s="798"/>
      <c r="CF45" s="680" t="s">
        <v>357</v>
      </c>
      <c r="CG45" s="681"/>
      <c r="CH45" s="681"/>
      <c r="CI45" s="681"/>
      <c r="CJ45" s="681"/>
      <c r="CK45" s="681"/>
      <c r="CL45" s="681"/>
      <c r="CM45" s="681"/>
      <c r="CN45" s="681"/>
      <c r="CO45" s="681"/>
      <c r="CP45" s="681"/>
      <c r="CQ45" s="682"/>
      <c r="CR45" s="683">
        <v>1878169</v>
      </c>
      <c r="CS45" s="720"/>
      <c r="CT45" s="720"/>
      <c r="CU45" s="720"/>
      <c r="CV45" s="720"/>
      <c r="CW45" s="720"/>
      <c r="CX45" s="720"/>
      <c r="CY45" s="721"/>
      <c r="CZ45" s="688">
        <v>17.8</v>
      </c>
      <c r="DA45" s="718"/>
      <c r="DB45" s="718"/>
      <c r="DC45" s="722"/>
      <c r="DD45" s="692">
        <v>209460</v>
      </c>
      <c r="DE45" s="720"/>
      <c r="DF45" s="720"/>
      <c r="DG45" s="720"/>
      <c r="DH45" s="720"/>
      <c r="DI45" s="720"/>
      <c r="DJ45" s="720"/>
      <c r="DK45" s="721"/>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30" t="s">
        <v>358</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359</v>
      </c>
      <c r="CG46" s="681"/>
      <c r="CH46" s="681"/>
      <c r="CI46" s="681"/>
      <c r="CJ46" s="681"/>
      <c r="CK46" s="681"/>
      <c r="CL46" s="681"/>
      <c r="CM46" s="681"/>
      <c r="CN46" s="681"/>
      <c r="CO46" s="681"/>
      <c r="CP46" s="681"/>
      <c r="CQ46" s="682"/>
      <c r="CR46" s="683">
        <v>251044</v>
      </c>
      <c r="CS46" s="684"/>
      <c r="CT46" s="684"/>
      <c r="CU46" s="684"/>
      <c r="CV46" s="684"/>
      <c r="CW46" s="684"/>
      <c r="CX46" s="684"/>
      <c r="CY46" s="685"/>
      <c r="CZ46" s="688">
        <v>2.4</v>
      </c>
      <c r="DA46" s="689"/>
      <c r="DB46" s="689"/>
      <c r="DC46" s="701"/>
      <c r="DD46" s="692">
        <v>237496</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0" t="s">
        <v>360</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361</v>
      </c>
      <c r="CG47" s="681"/>
      <c r="CH47" s="681"/>
      <c r="CI47" s="681"/>
      <c r="CJ47" s="681"/>
      <c r="CK47" s="681"/>
      <c r="CL47" s="681"/>
      <c r="CM47" s="681"/>
      <c r="CN47" s="681"/>
      <c r="CO47" s="681"/>
      <c r="CP47" s="681"/>
      <c r="CQ47" s="682"/>
      <c r="CR47" s="683" t="s">
        <v>129</v>
      </c>
      <c r="CS47" s="720"/>
      <c r="CT47" s="720"/>
      <c r="CU47" s="720"/>
      <c r="CV47" s="720"/>
      <c r="CW47" s="720"/>
      <c r="CX47" s="720"/>
      <c r="CY47" s="721"/>
      <c r="CZ47" s="688" t="s">
        <v>129</v>
      </c>
      <c r="DA47" s="718"/>
      <c r="DB47" s="718"/>
      <c r="DC47" s="722"/>
      <c r="DD47" s="692" t="s">
        <v>129</v>
      </c>
      <c r="DE47" s="720"/>
      <c r="DF47" s="720"/>
      <c r="DG47" s="720"/>
      <c r="DH47" s="720"/>
      <c r="DI47" s="720"/>
      <c r="DJ47" s="720"/>
      <c r="DK47" s="721"/>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t="s">
        <v>362</v>
      </c>
      <c r="CD48" s="799"/>
      <c r="CE48" s="800"/>
      <c r="CF48" s="680" t="s">
        <v>363</v>
      </c>
      <c r="CG48" s="681"/>
      <c r="CH48" s="681"/>
      <c r="CI48" s="681"/>
      <c r="CJ48" s="681"/>
      <c r="CK48" s="681"/>
      <c r="CL48" s="681"/>
      <c r="CM48" s="681"/>
      <c r="CN48" s="681"/>
      <c r="CO48" s="681"/>
      <c r="CP48" s="681"/>
      <c r="CQ48" s="682"/>
      <c r="CR48" s="683" t="s">
        <v>232</v>
      </c>
      <c r="CS48" s="684"/>
      <c r="CT48" s="684"/>
      <c r="CU48" s="684"/>
      <c r="CV48" s="684"/>
      <c r="CW48" s="684"/>
      <c r="CX48" s="684"/>
      <c r="CY48" s="685"/>
      <c r="CZ48" s="688" t="s">
        <v>232</v>
      </c>
      <c r="DA48" s="689"/>
      <c r="DB48" s="689"/>
      <c r="DC48" s="701"/>
      <c r="DD48" s="692" t="s">
        <v>232</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15">
      <c r="CD49" s="732" t="s">
        <v>364</v>
      </c>
      <c r="CE49" s="733"/>
      <c r="CF49" s="733"/>
      <c r="CG49" s="733"/>
      <c r="CH49" s="733"/>
      <c r="CI49" s="733"/>
      <c r="CJ49" s="733"/>
      <c r="CK49" s="733"/>
      <c r="CL49" s="733"/>
      <c r="CM49" s="733"/>
      <c r="CN49" s="733"/>
      <c r="CO49" s="733"/>
      <c r="CP49" s="733"/>
      <c r="CQ49" s="734"/>
      <c r="CR49" s="768">
        <v>10550680</v>
      </c>
      <c r="CS49" s="754"/>
      <c r="CT49" s="754"/>
      <c r="CU49" s="754"/>
      <c r="CV49" s="754"/>
      <c r="CW49" s="754"/>
      <c r="CX49" s="754"/>
      <c r="CY49" s="785"/>
      <c r="CZ49" s="780">
        <v>100</v>
      </c>
      <c r="DA49" s="786"/>
      <c r="DB49" s="786"/>
      <c r="DC49" s="787"/>
      <c r="DD49" s="788">
        <v>5743197</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Gt5j5PyjuQ3Um/nQTDBHOKLt15W+Z9l6gIySj9MsiIGxb8bQ088auRvrA04xkbElWH8dw4qqd7lMq6Qwm3GXDA==" saltValue="7KIAajfrOG91CFG4Xyzydw=="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64"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365</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366</v>
      </c>
      <c r="DK2" s="831"/>
      <c r="DL2" s="831"/>
      <c r="DM2" s="831"/>
      <c r="DN2" s="831"/>
      <c r="DO2" s="832"/>
      <c r="DP2" s="250"/>
      <c r="DQ2" s="830" t="s">
        <v>367</v>
      </c>
      <c r="DR2" s="831"/>
      <c r="DS2" s="831"/>
      <c r="DT2" s="831"/>
      <c r="DU2" s="831"/>
      <c r="DV2" s="831"/>
      <c r="DW2" s="831"/>
      <c r="DX2" s="831"/>
      <c r="DY2" s="831"/>
      <c r="DZ2" s="832"/>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833" t="s">
        <v>368</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369</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824" t="s">
        <v>370</v>
      </c>
      <c r="B5" s="825"/>
      <c r="C5" s="825"/>
      <c r="D5" s="825"/>
      <c r="E5" s="825"/>
      <c r="F5" s="825"/>
      <c r="G5" s="825"/>
      <c r="H5" s="825"/>
      <c r="I5" s="825"/>
      <c r="J5" s="825"/>
      <c r="K5" s="825"/>
      <c r="L5" s="825"/>
      <c r="M5" s="825"/>
      <c r="N5" s="825"/>
      <c r="O5" s="825"/>
      <c r="P5" s="826"/>
      <c r="Q5" s="801" t="s">
        <v>371</v>
      </c>
      <c r="R5" s="802"/>
      <c r="S5" s="802"/>
      <c r="T5" s="802"/>
      <c r="U5" s="803"/>
      <c r="V5" s="801" t="s">
        <v>372</v>
      </c>
      <c r="W5" s="802"/>
      <c r="X5" s="802"/>
      <c r="Y5" s="802"/>
      <c r="Z5" s="803"/>
      <c r="AA5" s="801" t="s">
        <v>373</v>
      </c>
      <c r="AB5" s="802"/>
      <c r="AC5" s="802"/>
      <c r="AD5" s="802"/>
      <c r="AE5" s="802"/>
      <c r="AF5" s="834" t="s">
        <v>374</v>
      </c>
      <c r="AG5" s="802"/>
      <c r="AH5" s="802"/>
      <c r="AI5" s="802"/>
      <c r="AJ5" s="813"/>
      <c r="AK5" s="802" t="s">
        <v>375</v>
      </c>
      <c r="AL5" s="802"/>
      <c r="AM5" s="802"/>
      <c r="AN5" s="802"/>
      <c r="AO5" s="803"/>
      <c r="AP5" s="801" t="s">
        <v>376</v>
      </c>
      <c r="AQ5" s="802"/>
      <c r="AR5" s="802"/>
      <c r="AS5" s="802"/>
      <c r="AT5" s="803"/>
      <c r="AU5" s="801" t="s">
        <v>377</v>
      </c>
      <c r="AV5" s="802"/>
      <c r="AW5" s="802"/>
      <c r="AX5" s="802"/>
      <c r="AY5" s="813"/>
      <c r="AZ5" s="257"/>
      <c r="BA5" s="257"/>
      <c r="BB5" s="257"/>
      <c r="BC5" s="257"/>
      <c r="BD5" s="257"/>
      <c r="BE5" s="258"/>
      <c r="BF5" s="258"/>
      <c r="BG5" s="258"/>
      <c r="BH5" s="258"/>
      <c r="BI5" s="258"/>
      <c r="BJ5" s="258"/>
      <c r="BK5" s="258"/>
      <c r="BL5" s="258"/>
      <c r="BM5" s="258"/>
      <c r="BN5" s="258"/>
      <c r="BO5" s="258"/>
      <c r="BP5" s="258"/>
      <c r="BQ5" s="824" t="s">
        <v>378</v>
      </c>
      <c r="BR5" s="825"/>
      <c r="BS5" s="825"/>
      <c r="BT5" s="825"/>
      <c r="BU5" s="825"/>
      <c r="BV5" s="825"/>
      <c r="BW5" s="825"/>
      <c r="BX5" s="825"/>
      <c r="BY5" s="825"/>
      <c r="BZ5" s="825"/>
      <c r="CA5" s="825"/>
      <c r="CB5" s="825"/>
      <c r="CC5" s="825"/>
      <c r="CD5" s="825"/>
      <c r="CE5" s="825"/>
      <c r="CF5" s="825"/>
      <c r="CG5" s="826"/>
      <c r="CH5" s="801" t="s">
        <v>379</v>
      </c>
      <c r="CI5" s="802"/>
      <c r="CJ5" s="802"/>
      <c r="CK5" s="802"/>
      <c r="CL5" s="803"/>
      <c r="CM5" s="801" t="s">
        <v>380</v>
      </c>
      <c r="CN5" s="802"/>
      <c r="CO5" s="802"/>
      <c r="CP5" s="802"/>
      <c r="CQ5" s="803"/>
      <c r="CR5" s="801" t="s">
        <v>381</v>
      </c>
      <c r="CS5" s="802"/>
      <c r="CT5" s="802"/>
      <c r="CU5" s="802"/>
      <c r="CV5" s="803"/>
      <c r="CW5" s="801" t="s">
        <v>382</v>
      </c>
      <c r="CX5" s="802"/>
      <c r="CY5" s="802"/>
      <c r="CZ5" s="802"/>
      <c r="DA5" s="803"/>
      <c r="DB5" s="801" t="s">
        <v>383</v>
      </c>
      <c r="DC5" s="802"/>
      <c r="DD5" s="802"/>
      <c r="DE5" s="802"/>
      <c r="DF5" s="803"/>
      <c r="DG5" s="807" t="s">
        <v>384</v>
      </c>
      <c r="DH5" s="808"/>
      <c r="DI5" s="808"/>
      <c r="DJ5" s="808"/>
      <c r="DK5" s="809"/>
      <c r="DL5" s="807" t="s">
        <v>385</v>
      </c>
      <c r="DM5" s="808"/>
      <c r="DN5" s="808"/>
      <c r="DO5" s="808"/>
      <c r="DP5" s="809"/>
      <c r="DQ5" s="801" t="s">
        <v>386</v>
      </c>
      <c r="DR5" s="802"/>
      <c r="DS5" s="802"/>
      <c r="DT5" s="802"/>
      <c r="DU5" s="803"/>
      <c r="DV5" s="801" t="s">
        <v>377</v>
      </c>
      <c r="DW5" s="802"/>
      <c r="DX5" s="802"/>
      <c r="DY5" s="802"/>
      <c r="DZ5" s="813"/>
      <c r="EA5" s="255"/>
    </row>
    <row r="6" spans="1:131" s="256" customFormat="1" ht="26.25" customHeight="1" thickBot="1" x14ac:dyDescent="0.2">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15">
      <c r="A7" s="259">
        <v>1</v>
      </c>
      <c r="B7" s="815" t="s">
        <v>387</v>
      </c>
      <c r="C7" s="816"/>
      <c r="D7" s="816"/>
      <c r="E7" s="816"/>
      <c r="F7" s="816"/>
      <c r="G7" s="816"/>
      <c r="H7" s="816"/>
      <c r="I7" s="816"/>
      <c r="J7" s="816"/>
      <c r="K7" s="816"/>
      <c r="L7" s="816"/>
      <c r="M7" s="816"/>
      <c r="N7" s="816"/>
      <c r="O7" s="816"/>
      <c r="P7" s="817"/>
      <c r="Q7" s="818">
        <v>10847</v>
      </c>
      <c r="R7" s="819"/>
      <c r="S7" s="819"/>
      <c r="T7" s="819"/>
      <c r="U7" s="819"/>
      <c r="V7" s="819">
        <v>10533</v>
      </c>
      <c r="W7" s="819"/>
      <c r="X7" s="819"/>
      <c r="Y7" s="819"/>
      <c r="Z7" s="819"/>
      <c r="AA7" s="819">
        <v>315</v>
      </c>
      <c r="AB7" s="819"/>
      <c r="AC7" s="819"/>
      <c r="AD7" s="819"/>
      <c r="AE7" s="820"/>
      <c r="AF7" s="821">
        <v>241</v>
      </c>
      <c r="AG7" s="822"/>
      <c r="AH7" s="822"/>
      <c r="AI7" s="822"/>
      <c r="AJ7" s="823"/>
      <c r="AK7" s="858"/>
      <c r="AL7" s="859"/>
      <c r="AM7" s="859"/>
      <c r="AN7" s="859"/>
      <c r="AO7" s="859"/>
      <c r="AP7" s="859">
        <v>3613</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c r="BT7" s="863"/>
      <c r="BU7" s="863"/>
      <c r="BV7" s="863"/>
      <c r="BW7" s="863"/>
      <c r="BX7" s="863"/>
      <c r="BY7" s="863"/>
      <c r="BZ7" s="863"/>
      <c r="CA7" s="863"/>
      <c r="CB7" s="863"/>
      <c r="CC7" s="863"/>
      <c r="CD7" s="863"/>
      <c r="CE7" s="863"/>
      <c r="CF7" s="863"/>
      <c r="CG7" s="864"/>
      <c r="CH7" s="855"/>
      <c r="CI7" s="856"/>
      <c r="CJ7" s="856"/>
      <c r="CK7" s="856"/>
      <c r="CL7" s="857"/>
      <c r="CM7" s="855"/>
      <c r="CN7" s="856"/>
      <c r="CO7" s="856"/>
      <c r="CP7" s="856"/>
      <c r="CQ7" s="857"/>
      <c r="CR7" s="855"/>
      <c r="CS7" s="856"/>
      <c r="CT7" s="856"/>
      <c r="CU7" s="856"/>
      <c r="CV7" s="857"/>
      <c r="CW7" s="855"/>
      <c r="CX7" s="856"/>
      <c r="CY7" s="856"/>
      <c r="CZ7" s="856"/>
      <c r="DA7" s="857"/>
      <c r="DB7" s="855"/>
      <c r="DC7" s="856"/>
      <c r="DD7" s="856"/>
      <c r="DE7" s="856"/>
      <c r="DF7" s="857"/>
      <c r="DG7" s="855"/>
      <c r="DH7" s="856"/>
      <c r="DI7" s="856"/>
      <c r="DJ7" s="856"/>
      <c r="DK7" s="857"/>
      <c r="DL7" s="855"/>
      <c r="DM7" s="856"/>
      <c r="DN7" s="856"/>
      <c r="DO7" s="856"/>
      <c r="DP7" s="857"/>
      <c r="DQ7" s="855"/>
      <c r="DR7" s="856"/>
      <c r="DS7" s="856"/>
      <c r="DT7" s="856"/>
      <c r="DU7" s="857"/>
      <c r="DV7" s="836"/>
      <c r="DW7" s="837"/>
      <c r="DX7" s="837"/>
      <c r="DY7" s="837"/>
      <c r="DZ7" s="838"/>
      <c r="EA7" s="255"/>
    </row>
    <row r="8" spans="1:131" s="256" customFormat="1" ht="26.25" customHeight="1" x14ac:dyDescent="0.15">
      <c r="A8" s="262">
        <v>2</v>
      </c>
      <c r="B8" s="839" t="s">
        <v>388</v>
      </c>
      <c r="C8" s="840"/>
      <c r="D8" s="840"/>
      <c r="E8" s="840"/>
      <c r="F8" s="840"/>
      <c r="G8" s="840"/>
      <c r="H8" s="840"/>
      <c r="I8" s="840"/>
      <c r="J8" s="840"/>
      <c r="K8" s="840"/>
      <c r="L8" s="840"/>
      <c r="M8" s="840"/>
      <c r="N8" s="840"/>
      <c r="O8" s="840"/>
      <c r="P8" s="841"/>
      <c r="Q8" s="842">
        <v>26</v>
      </c>
      <c r="R8" s="843"/>
      <c r="S8" s="843"/>
      <c r="T8" s="843"/>
      <c r="U8" s="843"/>
      <c r="V8" s="843">
        <v>23</v>
      </c>
      <c r="W8" s="843"/>
      <c r="X8" s="843"/>
      <c r="Y8" s="843"/>
      <c r="Z8" s="843"/>
      <c r="AA8" s="843">
        <v>3</v>
      </c>
      <c r="AB8" s="843"/>
      <c r="AC8" s="843"/>
      <c r="AD8" s="843"/>
      <c r="AE8" s="844"/>
      <c r="AF8" s="845">
        <v>3</v>
      </c>
      <c r="AG8" s="846"/>
      <c r="AH8" s="846"/>
      <c r="AI8" s="846"/>
      <c r="AJ8" s="847"/>
      <c r="AK8" s="848"/>
      <c r="AL8" s="849"/>
      <c r="AM8" s="849"/>
      <c r="AN8" s="849"/>
      <c r="AO8" s="849"/>
      <c r="AP8" s="849"/>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c r="BT8" s="853"/>
      <c r="BU8" s="853"/>
      <c r="BV8" s="853"/>
      <c r="BW8" s="853"/>
      <c r="BX8" s="853"/>
      <c r="BY8" s="853"/>
      <c r="BZ8" s="853"/>
      <c r="CA8" s="853"/>
      <c r="CB8" s="853"/>
      <c r="CC8" s="853"/>
      <c r="CD8" s="853"/>
      <c r="CE8" s="853"/>
      <c r="CF8" s="853"/>
      <c r="CG8" s="854"/>
      <c r="CH8" s="865"/>
      <c r="CI8" s="866"/>
      <c r="CJ8" s="866"/>
      <c r="CK8" s="866"/>
      <c r="CL8" s="867"/>
      <c r="CM8" s="865"/>
      <c r="CN8" s="866"/>
      <c r="CO8" s="866"/>
      <c r="CP8" s="866"/>
      <c r="CQ8" s="867"/>
      <c r="CR8" s="865"/>
      <c r="CS8" s="866"/>
      <c r="CT8" s="866"/>
      <c r="CU8" s="866"/>
      <c r="CV8" s="867"/>
      <c r="CW8" s="865"/>
      <c r="CX8" s="866"/>
      <c r="CY8" s="866"/>
      <c r="CZ8" s="866"/>
      <c r="DA8" s="867"/>
      <c r="DB8" s="865"/>
      <c r="DC8" s="866"/>
      <c r="DD8" s="866"/>
      <c r="DE8" s="866"/>
      <c r="DF8" s="867"/>
      <c r="DG8" s="865"/>
      <c r="DH8" s="866"/>
      <c r="DI8" s="866"/>
      <c r="DJ8" s="866"/>
      <c r="DK8" s="867"/>
      <c r="DL8" s="865"/>
      <c r="DM8" s="866"/>
      <c r="DN8" s="866"/>
      <c r="DO8" s="866"/>
      <c r="DP8" s="867"/>
      <c r="DQ8" s="865"/>
      <c r="DR8" s="866"/>
      <c r="DS8" s="866"/>
      <c r="DT8" s="866"/>
      <c r="DU8" s="867"/>
      <c r="DV8" s="868"/>
      <c r="DW8" s="869"/>
      <c r="DX8" s="869"/>
      <c r="DY8" s="869"/>
      <c r="DZ8" s="870"/>
      <c r="EA8" s="255"/>
    </row>
    <row r="9" spans="1:131" s="256" customFormat="1" ht="26.25" customHeight="1" x14ac:dyDescent="0.15">
      <c r="A9" s="262">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c r="BT9" s="853"/>
      <c r="BU9" s="853"/>
      <c r="BV9" s="853"/>
      <c r="BW9" s="853"/>
      <c r="BX9" s="853"/>
      <c r="BY9" s="853"/>
      <c r="BZ9" s="853"/>
      <c r="CA9" s="853"/>
      <c r="CB9" s="853"/>
      <c r="CC9" s="853"/>
      <c r="CD9" s="853"/>
      <c r="CE9" s="853"/>
      <c r="CF9" s="853"/>
      <c r="CG9" s="854"/>
      <c r="CH9" s="865"/>
      <c r="CI9" s="866"/>
      <c r="CJ9" s="866"/>
      <c r="CK9" s="866"/>
      <c r="CL9" s="867"/>
      <c r="CM9" s="865"/>
      <c r="CN9" s="866"/>
      <c r="CO9" s="866"/>
      <c r="CP9" s="866"/>
      <c r="CQ9" s="867"/>
      <c r="CR9" s="865"/>
      <c r="CS9" s="866"/>
      <c r="CT9" s="866"/>
      <c r="CU9" s="866"/>
      <c r="CV9" s="867"/>
      <c r="CW9" s="865"/>
      <c r="CX9" s="866"/>
      <c r="CY9" s="866"/>
      <c r="CZ9" s="866"/>
      <c r="DA9" s="867"/>
      <c r="DB9" s="865"/>
      <c r="DC9" s="866"/>
      <c r="DD9" s="866"/>
      <c r="DE9" s="866"/>
      <c r="DF9" s="867"/>
      <c r="DG9" s="865"/>
      <c r="DH9" s="866"/>
      <c r="DI9" s="866"/>
      <c r="DJ9" s="866"/>
      <c r="DK9" s="867"/>
      <c r="DL9" s="865"/>
      <c r="DM9" s="866"/>
      <c r="DN9" s="866"/>
      <c r="DO9" s="866"/>
      <c r="DP9" s="867"/>
      <c r="DQ9" s="865"/>
      <c r="DR9" s="866"/>
      <c r="DS9" s="866"/>
      <c r="DT9" s="866"/>
      <c r="DU9" s="867"/>
      <c r="DV9" s="868"/>
      <c r="DW9" s="869"/>
      <c r="DX9" s="869"/>
      <c r="DY9" s="869"/>
      <c r="DZ9" s="870"/>
      <c r="EA9" s="255"/>
    </row>
    <row r="10" spans="1:131" s="256" customFormat="1" ht="26.25" customHeight="1" x14ac:dyDescent="0.15">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c r="BT10" s="853"/>
      <c r="BU10" s="853"/>
      <c r="BV10" s="853"/>
      <c r="BW10" s="853"/>
      <c r="BX10" s="853"/>
      <c r="BY10" s="853"/>
      <c r="BZ10" s="853"/>
      <c r="CA10" s="853"/>
      <c r="CB10" s="853"/>
      <c r="CC10" s="853"/>
      <c r="CD10" s="853"/>
      <c r="CE10" s="853"/>
      <c r="CF10" s="853"/>
      <c r="CG10" s="854"/>
      <c r="CH10" s="865"/>
      <c r="CI10" s="866"/>
      <c r="CJ10" s="866"/>
      <c r="CK10" s="866"/>
      <c r="CL10" s="867"/>
      <c r="CM10" s="865"/>
      <c r="CN10" s="866"/>
      <c r="CO10" s="866"/>
      <c r="CP10" s="866"/>
      <c r="CQ10" s="867"/>
      <c r="CR10" s="865"/>
      <c r="CS10" s="866"/>
      <c r="CT10" s="866"/>
      <c r="CU10" s="866"/>
      <c r="CV10" s="867"/>
      <c r="CW10" s="865"/>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55"/>
    </row>
    <row r="11" spans="1:131" s="256" customFormat="1" ht="26.25" customHeight="1" x14ac:dyDescent="0.15">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x14ac:dyDescent="0.15">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x14ac:dyDescent="0.15">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x14ac:dyDescent="0.15">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x14ac:dyDescent="0.15">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x14ac:dyDescent="0.15">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15">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15">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15">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15">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15">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389</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
      <c r="A23" s="265" t="s">
        <v>390</v>
      </c>
      <c r="B23" s="874" t="s">
        <v>391</v>
      </c>
      <c r="C23" s="875"/>
      <c r="D23" s="875"/>
      <c r="E23" s="875"/>
      <c r="F23" s="875"/>
      <c r="G23" s="875"/>
      <c r="H23" s="875"/>
      <c r="I23" s="875"/>
      <c r="J23" s="875"/>
      <c r="K23" s="875"/>
      <c r="L23" s="875"/>
      <c r="M23" s="875"/>
      <c r="N23" s="875"/>
      <c r="O23" s="875"/>
      <c r="P23" s="876"/>
      <c r="Q23" s="877">
        <v>10869</v>
      </c>
      <c r="R23" s="878"/>
      <c r="S23" s="878"/>
      <c r="T23" s="878"/>
      <c r="U23" s="878"/>
      <c r="V23" s="878">
        <v>10551</v>
      </c>
      <c r="W23" s="878"/>
      <c r="X23" s="878"/>
      <c r="Y23" s="878"/>
      <c r="Z23" s="878"/>
      <c r="AA23" s="878">
        <v>318</v>
      </c>
      <c r="AB23" s="878"/>
      <c r="AC23" s="878"/>
      <c r="AD23" s="878"/>
      <c r="AE23" s="879"/>
      <c r="AF23" s="880">
        <v>244</v>
      </c>
      <c r="AG23" s="878"/>
      <c r="AH23" s="878"/>
      <c r="AI23" s="878"/>
      <c r="AJ23" s="881"/>
      <c r="AK23" s="882"/>
      <c r="AL23" s="883"/>
      <c r="AM23" s="883"/>
      <c r="AN23" s="883"/>
      <c r="AO23" s="883"/>
      <c r="AP23" s="878">
        <v>3613</v>
      </c>
      <c r="AQ23" s="878"/>
      <c r="AR23" s="878"/>
      <c r="AS23" s="878"/>
      <c r="AT23" s="878"/>
      <c r="AU23" s="884"/>
      <c r="AV23" s="884"/>
      <c r="AW23" s="884"/>
      <c r="AX23" s="884"/>
      <c r="AY23" s="885"/>
      <c r="AZ23" s="893" t="s">
        <v>392</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15">
      <c r="A24" s="892" t="s">
        <v>393</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
      <c r="A25" s="833" t="s">
        <v>394</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15">
      <c r="A26" s="824" t="s">
        <v>370</v>
      </c>
      <c r="B26" s="825"/>
      <c r="C26" s="825"/>
      <c r="D26" s="825"/>
      <c r="E26" s="825"/>
      <c r="F26" s="825"/>
      <c r="G26" s="825"/>
      <c r="H26" s="825"/>
      <c r="I26" s="825"/>
      <c r="J26" s="825"/>
      <c r="K26" s="825"/>
      <c r="L26" s="825"/>
      <c r="M26" s="825"/>
      <c r="N26" s="825"/>
      <c r="O26" s="825"/>
      <c r="P26" s="826"/>
      <c r="Q26" s="801" t="s">
        <v>395</v>
      </c>
      <c r="R26" s="802"/>
      <c r="S26" s="802"/>
      <c r="T26" s="802"/>
      <c r="U26" s="803"/>
      <c r="V26" s="801" t="s">
        <v>396</v>
      </c>
      <c r="W26" s="802"/>
      <c r="X26" s="802"/>
      <c r="Y26" s="802"/>
      <c r="Z26" s="803"/>
      <c r="AA26" s="801" t="s">
        <v>397</v>
      </c>
      <c r="AB26" s="802"/>
      <c r="AC26" s="802"/>
      <c r="AD26" s="802"/>
      <c r="AE26" s="802"/>
      <c r="AF26" s="896" t="s">
        <v>398</v>
      </c>
      <c r="AG26" s="897"/>
      <c r="AH26" s="897"/>
      <c r="AI26" s="897"/>
      <c r="AJ26" s="898"/>
      <c r="AK26" s="802" t="s">
        <v>399</v>
      </c>
      <c r="AL26" s="802"/>
      <c r="AM26" s="802"/>
      <c r="AN26" s="802"/>
      <c r="AO26" s="803"/>
      <c r="AP26" s="801" t="s">
        <v>400</v>
      </c>
      <c r="AQ26" s="802"/>
      <c r="AR26" s="802"/>
      <c r="AS26" s="802"/>
      <c r="AT26" s="803"/>
      <c r="AU26" s="801" t="s">
        <v>401</v>
      </c>
      <c r="AV26" s="802"/>
      <c r="AW26" s="802"/>
      <c r="AX26" s="802"/>
      <c r="AY26" s="803"/>
      <c r="AZ26" s="801" t="s">
        <v>402</v>
      </c>
      <c r="BA26" s="802"/>
      <c r="BB26" s="802"/>
      <c r="BC26" s="802"/>
      <c r="BD26" s="803"/>
      <c r="BE26" s="801" t="s">
        <v>377</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15">
      <c r="A28" s="267">
        <v>1</v>
      </c>
      <c r="B28" s="815" t="s">
        <v>403</v>
      </c>
      <c r="C28" s="816"/>
      <c r="D28" s="816"/>
      <c r="E28" s="816"/>
      <c r="F28" s="816"/>
      <c r="G28" s="816"/>
      <c r="H28" s="816"/>
      <c r="I28" s="816"/>
      <c r="J28" s="816"/>
      <c r="K28" s="816"/>
      <c r="L28" s="816"/>
      <c r="M28" s="816"/>
      <c r="N28" s="816"/>
      <c r="O28" s="816"/>
      <c r="P28" s="817"/>
      <c r="Q28" s="906">
        <v>1843</v>
      </c>
      <c r="R28" s="907"/>
      <c r="S28" s="907"/>
      <c r="T28" s="907"/>
      <c r="U28" s="907"/>
      <c r="V28" s="907">
        <v>1803</v>
      </c>
      <c r="W28" s="907"/>
      <c r="X28" s="907"/>
      <c r="Y28" s="907"/>
      <c r="Z28" s="907"/>
      <c r="AA28" s="907">
        <v>39</v>
      </c>
      <c r="AB28" s="907"/>
      <c r="AC28" s="907"/>
      <c r="AD28" s="907"/>
      <c r="AE28" s="908"/>
      <c r="AF28" s="909">
        <v>39</v>
      </c>
      <c r="AG28" s="907"/>
      <c r="AH28" s="907"/>
      <c r="AI28" s="907"/>
      <c r="AJ28" s="910"/>
      <c r="AK28" s="911">
        <v>301</v>
      </c>
      <c r="AL28" s="902"/>
      <c r="AM28" s="902"/>
      <c r="AN28" s="902"/>
      <c r="AO28" s="902"/>
      <c r="AP28" s="902"/>
      <c r="AQ28" s="902"/>
      <c r="AR28" s="902"/>
      <c r="AS28" s="902"/>
      <c r="AT28" s="902"/>
      <c r="AU28" s="902"/>
      <c r="AV28" s="902"/>
      <c r="AW28" s="902"/>
      <c r="AX28" s="902"/>
      <c r="AY28" s="902"/>
      <c r="AZ28" s="903"/>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15">
      <c r="A29" s="267">
        <v>2</v>
      </c>
      <c r="B29" s="839" t="s">
        <v>404</v>
      </c>
      <c r="C29" s="840"/>
      <c r="D29" s="840"/>
      <c r="E29" s="840"/>
      <c r="F29" s="840"/>
      <c r="G29" s="840"/>
      <c r="H29" s="840"/>
      <c r="I29" s="840"/>
      <c r="J29" s="840"/>
      <c r="K29" s="840"/>
      <c r="L29" s="840"/>
      <c r="M29" s="840"/>
      <c r="N29" s="840"/>
      <c r="O29" s="840"/>
      <c r="P29" s="841"/>
      <c r="Q29" s="842">
        <v>163</v>
      </c>
      <c r="R29" s="843"/>
      <c r="S29" s="843"/>
      <c r="T29" s="843"/>
      <c r="U29" s="843"/>
      <c r="V29" s="843">
        <v>162</v>
      </c>
      <c r="W29" s="843"/>
      <c r="X29" s="843"/>
      <c r="Y29" s="843"/>
      <c r="Z29" s="843"/>
      <c r="AA29" s="843">
        <v>1</v>
      </c>
      <c r="AB29" s="843"/>
      <c r="AC29" s="843"/>
      <c r="AD29" s="843"/>
      <c r="AE29" s="844"/>
      <c r="AF29" s="845">
        <v>1</v>
      </c>
      <c r="AG29" s="846"/>
      <c r="AH29" s="846"/>
      <c r="AI29" s="846"/>
      <c r="AJ29" s="847"/>
      <c r="AK29" s="914">
        <v>39</v>
      </c>
      <c r="AL29" s="915"/>
      <c r="AM29" s="915"/>
      <c r="AN29" s="915"/>
      <c r="AO29" s="915"/>
      <c r="AP29" s="915"/>
      <c r="AQ29" s="915"/>
      <c r="AR29" s="915"/>
      <c r="AS29" s="915"/>
      <c r="AT29" s="915"/>
      <c r="AU29" s="915"/>
      <c r="AV29" s="915"/>
      <c r="AW29" s="915"/>
      <c r="AX29" s="915"/>
      <c r="AY29" s="915"/>
      <c r="AZ29" s="916"/>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15">
      <c r="A30" s="267">
        <v>3</v>
      </c>
      <c r="B30" s="839" t="s">
        <v>405</v>
      </c>
      <c r="C30" s="840"/>
      <c r="D30" s="840"/>
      <c r="E30" s="840"/>
      <c r="F30" s="840"/>
      <c r="G30" s="840"/>
      <c r="H30" s="840"/>
      <c r="I30" s="840"/>
      <c r="J30" s="840"/>
      <c r="K30" s="840"/>
      <c r="L30" s="840"/>
      <c r="M30" s="840"/>
      <c r="N30" s="840"/>
      <c r="O30" s="840"/>
      <c r="P30" s="841"/>
      <c r="Q30" s="842">
        <v>529</v>
      </c>
      <c r="R30" s="843"/>
      <c r="S30" s="843"/>
      <c r="T30" s="843"/>
      <c r="U30" s="843"/>
      <c r="V30" s="843">
        <v>25</v>
      </c>
      <c r="W30" s="843"/>
      <c r="X30" s="843"/>
      <c r="Y30" s="843"/>
      <c r="Z30" s="843"/>
      <c r="AA30" s="843">
        <v>504</v>
      </c>
      <c r="AB30" s="843"/>
      <c r="AC30" s="843"/>
      <c r="AD30" s="843"/>
      <c r="AE30" s="844"/>
      <c r="AF30" s="845">
        <v>504</v>
      </c>
      <c r="AG30" s="846"/>
      <c r="AH30" s="846"/>
      <c r="AI30" s="846"/>
      <c r="AJ30" s="847"/>
      <c r="AK30" s="914">
        <v>0</v>
      </c>
      <c r="AL30" s="915"/>
      <c r="AM30" s="915"/>
      <c r="AN30" s="915"/>
      <c r="AO30" s="915"/>
      <c r="AP30" s="915">
        <v>177</v>
      </c>
      <c r="AQ30" s="915"/>
      <c r="AR30" s="915"/>
      <c r="AS30" s="915"/>
      <c r="AT30" s="915"/>
      <c r="AU30" s="915">
        <v>0</v>
      </c>
      <c r="AV30" s="915"/>
      <c r="AW30" s="915"/>
      <c r="AX30" s="915"/>
      <c r="AY30" s="915"/>
      <c r="AZ30" s="916"/>
      <c r="BA30" s="916"/>
      <c r="BB30" s="916"/>
      <c r="BC30" s="916"/>
      <c r="BD30" s="916"/>
      <c r="BE30" s="912" t="s">
        <v>406</v>
      </c>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15">
      <c r="A31" s="267">
        <v>4</v>
      </c>
      <c r="B31" s="839" t="s">
        <v>407</v>
      </c>
      <c r="C31" s="840"/>
      <c r="D31" s="840"/>
      <c r="E31" s="840"/>
      <c r="F31" s="840"/>
      <c r="G31" s="840"/>
      <c r="H31" s="840"/>
      <c r="I31" s="840"/>
      <c r="J31" s="840"/>
      <c r="K31" s="840"/>
      <c r="L31" s="840"/>
      <c r="M31" s="840"/>
      <c r="N31" s="840"/>
      <c r="O31" s="840"/>
      <c r="P31" s="841"/>
      <c r="Q31" s="842">
        <v>105</v>
      </c>
      <c r="R31" s="843"/>
      <c r="S31" s="843"/>
      <c r="T31" s="843"/>
      <c r="U31" s="843"/>
      <c r="V31" s="843">
        <v>102</v>
      </c>
      <c r="W31" s="843"/>
      <c r="X31" s="843"/>
      <c r="Y31" s="843"/>
      <c r="Z31" s="843"/>
      <c r="AA31" s="843">
        <v>3</v>
      </c>
      <c r="AB31" s="843"/>
      <c r="AC31" s="843"/>
      <c r="AD31" s="843"/>
      <c r="AE31" s="844"/>
      <c r="AF31" s="845">
        <v>3</v>
      </c>
      <c r="AG31" s="846"/>
      <c r="AH31" s="846"/>
      <c r="AI31" s="846"/>
      <c r="AJ31" s="847"/>
      <c r="AK31" s="914">
        <v>67</v>
      </c>
      <c r="AL31" s="915"/>
      <c r="AM31" s="915"/>
      <c r="AN31" s="915"/>
      <c r="AO31" s="915"/>
      <c r="AP31" s="915"/>
      <c r="AQ31" s="915"/>
      <c r="AR31" s="915"/>
      <c r="AS31" s="915"/>
      <c r="AT31" s="915"/>
      <c r="AU31" s="915"/>
      <c r="AV31" s="915"/>
      <c r="AW31" s="915"/>
      <c r="AX31" s="915"/>
      <c r="AY31" s="915"/>
      <c r="AZ31" s="916"/>
      <c r="BA31" s="916"/>
      <c r="BB31" s="916"/>
      <c r="BC31" s="916"/>
      <c r="BD31" s="916"/>
      <c r="BE31" s="912" t="s">
        <v>408</v>
      </c>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15">
      <c r="A32" s="267">
        <v>5</v>
      </c>
      <c r="B32" s="839"/>
      <c r="C32" s="840"/>
      <c r="D32" s="840"/>
      <c r="E32" s="840"/>
      <c r="F32" s="840"/>
      <c r="G32" s="840"/>
      <c r="H32" s="840"/>
      <c r="I32" s="840"/>
      <c r="J32" s="840"/>
      <c r="K32" s="840"/>
      <c r="L32" s="840"/>
      <c r="M32" s="840"/>
      <c r="N32" s="840"/>
      <c r="O32" s="840"/>
      <c r="P32" s="841"/>
      <c r="Q32" s="842"/>
      <c r="R32" s="843"/>
      <c r="S32" s="843"/>
      <c r="T32" s="843"/>
      <c r="U32" s="843"/>
      <c r="V32" s="843"/>
      <c r="W32" s="843"/>
      <c r="X32" s="843"/>
      <c r="Y32" s="843"/>
      <c r="Z32" s="843"/>
      <c r="AA32" s="843"/>
      <c r="AB32" s="843"/>
      <c r="AC32" s="843"/>
      <c r="AD32" s="843"/>
      <c r="AE32" s="844"/>
      <c r="AF32" s="845"/>
      <c r="AG32" s="846"/>
      <c r="AH32" s="846"/>
      <c r="AI32" s="846"/>
      <c r="AJ32" s="847"/>
      <c r="AK32" s="914"/>
      <c r="AL32" s="915"/>
      <c r="AM32" s="915"/>
      <c r="AN32" s="915"/>
      <c r="AO32" s="915"/>
      <c r="AP32" s="915"/>
      <c r="AQ32" s="915"/>
      <c r="AR32" s="915"/>
      <c r="AS32" s="915"/>
      <c r="AT32" s="915"/>
      <c r="AU32" s="915"/>
      <c r="AV32" s="915"/>
      <c r="AW32" s="915"/>
      <c r="AX32" s="915"/>
      <c r="AY32" s="915"/>
      <c r="AZ32" s="916"/>
      <c r="BA32" s="916"/>
      <c r="BB32" s="916"/>
      <c r="BC32" s="916"/>
      <c r="BD32" s="916"/>
      <c r="BE32" s="912"/>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15">
      <c r="A33" s="267">
        <v>6</v>
      </c>
      <c r="B33" s="839"/>
      <c r="C33" s="840"/>
      <c r="D33" s="840"/>
      <c r="E33" s="840"/>
      <c r="F33" s="840"/>
      <c r="G33" s="840"/>
      <c r="H33" s="840"/>
      <c r="I33" s="840"/>
      <c r="J33" s="840"/>
      <c r="K33" s="840"/>
      <c r="L33" s="840"/>
      <c r="M33" s="840"/>
      <c r="N33" s="840"/>
      <c r="O33" s="840"/>
      <c r="P33" s="841"/>
      <c r="Q33" s="842"/>
      <c r="R33" s="843"/>
      <c r="S33" s="843"/>
      <c r="T33" s="843"/>
      <c r="U33" s="843"/>
      <c r="V33" s="843"/>
      <c r="W33" s="843"/>
      <c r="X33" s="843"/>
      <c r="Y33" s="843"/>
      <c r="Z33" s="843"/>
      <c r="AA33" s="843"/>
      <c r="AB33" s="843"/>
      <c r="AC33" s="843"/>
      <c r="AD33" s="843"/>
      <c r="AE33" s="844"/>
      <c r="AF33" s="845"/>
      <c r="AG33" s="846"/>
      <c r="AH33" s="846"/>
      <c r="AI33" s="846"/>
      <c r="AJ33" s="847"/>
      <c r="AK33" s="914"/>
      <c r="AL33" s="915"/>
      <c r="AM33" s="915"/>
      <c r="AN33" s="915"/>
      <c r="AO33" s="915"/>
      <c r="AP33" s="915"/>
      <c r="AQ33" s="915"/>
      <c r="AR33" s="915"/>
      <c r="AS33" s="915"/>
      <c r="AT33" s="915"/>
      <c r="AU33" s="915"/>
      <c r="AV33" s="915"/>
      <c r="AW33" s="915"/>
      <c r="AX33" s="915"/>
      <c r="AY33" s="915"/>
      <c r="AZ33" s="916"/>
      <c r="BA33" s="916"/>
      <c r="BB33" s="916"/>
      <c r="BC33" s="916"/>
      <c r="BD33" s="916"/>
      <c r="BE33" s="912"/>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15">
      <c r="A34" s="267">
        <v>7</v>
      </c>
      <c r="B34" s="839"/>
      <c r="C34" s="840"/>
      <c r="D34" s="840"/>
      <c r="E34" s="840"/>
      <c r="F34" s="840"/>
      <c r="G34" s="840"/>
      <c r="H34" s="840"/>
      <c r="I34" s="840"/>
      <c r="J34" s="840"/>
      <c r="K34" s="840"/>
      <c r="L34" s="840"/>
      <c r="M34" s="840"/>
      <c r="N34" s="840"/>
      <c r="O34" s="840"/>
      <c r="P34" s="841"/>
      <c r="Q34" s="842"/>
      <c r="R34" s="843"/>
      <c r="S34" s="843"/>
      <c r="T34" s="843"/>
      <c r="U34" s="843"/>
      <c r="V34" s="843"/>
      <c r="W34" s="843"/>
      <c r="X34" s="843"/>
      <c r="Y34" s="843"/>
      <c r="Z34" s="843"/>
      <c r="AA34" s="843"/>
      <c r="AB34" s="843"/>
      <c r="AC34" s="843"/>
      <c r="AD34" s="843"/>
      <c r="AE34" s="844"/>
      <c r="AF34" s="845"/>
      <c r="AG34" s="846"/>
      <c r="AH34" s="846"/>
      <c r="AI34" s="846"/>
      <c r="AJ34" s="847"/>
      <c r="AK34" s="914"/>
      <c r="AL34" s="915"/>
      <c r="AM34" s="915"/>
      <c r="AN34" s="915"/>
      <c r="AO34" s="915"/>
      <c r="AP34" s="915"/>
      <c r="AQ34" s="915"/>
      <c r="AR34" s="915"/>
      <c r="AS34" s="915"/>
      <c r="AT34" s="915"/>
      <c r="AU34" s="915"/>
      <c r="AV34" s="915"/>
      <c r="AW34" s="915"/>
      <c r="AX34" s="915"/>
      <c r="AY34" s="915"/>
      <c r="AZ34" s="916"/>
      <c r="BA34" s="916"/>
      <c r="BB34" s="916"/>
      <c r="BC34" s="916"/>
      <c r="BD34" s="916"/>
      <c r="BE34" s="912"/>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15">
      <c r="A35" s="267">
        <v>8</v>
      </c>
      <c r="B35" s="839"/>
      <c r="C35" s="840"/>
      <c r="D35" s="840"/>
      <c r="E35" s="840"/>
      <c r="F35" s="840"/>
      <c r="G35" s="840"/>
      <c r="H35" s="840"/>
      <c r="I35" s="840"/>
      <c r="J35" s="840"/>
      <c r="K35" s="840"/>
      <c r="L35" s="840"/>
      <c r="M35" s="840"/>
      <c r="N35" s="840"/>
      <c r="O35" s="840"/>
      <c r="P35" s="841"/>
      <c r="Q35" s="842"/>
      <c r="R35" s="843"/>
      <c r="S35" s="843"/>
      <c r="T35" s="843"/>
      <c r="U35" s="843"/>
      <c r="V35" s="843"/>
      <c r="W35" s="843"/>
      <c r="X35" s="843"/>
      <c r="Y35" s="843"/>
      <c r="Z35" s="843"/>
      <c r="AA35" s="843"/>
      <c r="AB35" s="843"/>
      <c r="AC35" s="843"/>
      <c r="AD35" s="843"/>
      <c r="AE35" s="844"/>
      <c r="AF35" s="845"/>
      <c r="AG35" s="846"/>
      <c r="AH35" s="846"/>
      <c r="AI35" s="846"/>
      <c r="AJ35" s="847"/>
      <c r="AK35" s="914"/>
      <c r="AL35" s="915"/>
      <c r="AM35" s="915"/>
      <c r="AN35" s="915"/>
      <c r="AO35" s="915"/>
      <c r="AP35" s="915"/>
      <c r="AQ35" s="915"/>
      <c r="AR35" s="915"/>
      <c r="AS35" s="915"/>
      <c r="AT35" s="915"/>
      <c r="AU35" s="915"/>
      <c r="AV35" s="915"/>
      <c r="AW35" s="915"/>
      <c r="AX35" s="915"/>
      <c r="AY35" s="915"/>
      <c r="AZ35" s="916"/>
      <c r="BA35" s="916"/>
      <c r="BB35" s="916"/>
      <c r="BC35" s="916"/>
      <c r="BD35" s="916"/>
      <c r="BE35" s="912"/>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15">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16"/>
      <c r="BA36" s="916"/>
      <c r="BB36" s="916"/>
      <c r="BC36" s="916"/>
      <c r="BD36" s="916"/>
      <c r="BE36" s="912"/>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15">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15">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15">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15">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15">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15">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15">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15">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15">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15">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15">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15">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15">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15">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15">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15">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15">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15">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15">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15">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15">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15">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15">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15">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15">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409</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
      <c r="A63" s="265" t="s">
        <v>390</v>
      </c>
      <c r="B63" s="874" t="s">
        <v>410</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547</v>
      </c>
      <c r="AG63" s="926"/>
      <c r="AH63" s="926"/>
      <c r="AI63" s="926"/>
      <c r="AJ63" s="927"/>
      <c r="AK63" s="928"/>
      <c r="AL63" s="923"/>
      <c r="AM63" s="923"/>
      <c r="AN63" s="923"/>
      <c r="AO63" s="923"/>
      <c r="AP63" s="926">
        <v>177</v>
      </c>
      <c r="AQ63" s="926"/>
      <c r="AR63" s="926"/>
      <c r="AS63" s="926"/>
      <c r="AT63" s="926"/>
      <c r="AU63" s="926">
        <v>0</v>
      </c>
      <c r="AV63" s="926"/>
      <c r="AW63" s="926"/>
      <c r="AX63" s="926"/>
      <c r="AY63" s="926"/>
      <c r="AZ63" s="930"/>
      <c r="BA63" s="930"/>
      <c r="BB63" s="930"/>
      <c r="BC63" s="930"/>
      <c r="BD63" s="930"/>
      <c r="BE63" s="931"/>
      <c r="BF63" s="931"/>
      <c r="BG63" s="931"/>
      <c r="BH63" s="931"/>
      <c r="BI63" s="932"/>
      <c r="BJ63" s="933" t="s">
        <v>411</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
      <c r="A65" s="253" t="s">
        <v>412</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15">
      <c r="A66" s="824" t="s">
        <v>413</v>
      </c>
      <c r="B66" s="825"/>
      <c r="C66" s="825"/>
      <c r="D66" s="825"/>
      <c r="E66" s="825"/>
      <c r="F66" s="825"/>
      <c r="G66" s="825"/>
      <c r="H66" s="825"/>
      <c r="I66" s="825"/>
      <c r="J66" s="825"/>
      <c r="K66" s="825"/>
      <c r="L66" s="825"/>
      <c r="M66" s="825"/>
      <c r="N66" s="825"/>
      <c r="O66" s="825"/>
      <c r="P66" s="826"/>
      <c r="Q66" s="801" t="s">
        <v>414</v>
      </c>
      <c r="R66" s="802"/>
      <c r="S66" s="802"/>
      <c r="T66" s="802"/>
      <c r="U66" s="803"/>
      <c r="V66" s="801" t="s">
        <v>415</v>
      </c>
      <c r="W66" s="802"/>
      <c r="X66" s="802"/>
      <c r="Y66" s="802"/>
      <c r="Z66" s="803"/>
      <c r="AA66" s="801" t="s">
        <v>416</v>
      </c>
      <c r="AB66" s="802"/>
      <c r="AC66" s="802"/>
      <c r="AD66" s="802"/>
      <c r="AE66" s="803"/>
      <c r="AF66" s="936" t="s">
        <v>417</v>
      </c>
      <c r="AG66" s="897"/>
      <c r="AH66" s="897"/>
      <c r="AI66" s="897"/>
      <c r="AJ66" s="937"/>
      <c r="AK66" s="801" t="s">
        <v>418</v>
      </c>
      <c r="AL66" s="825"/>
      <c r="AM66" s="825"/>
      <c r="AN66" s="825"/>
      <c r="AO66" s="826"/>
      <c r="AP66" s="801" t="s">
        <v>419</v>
      </c>
      <c r="AQ66" s="802"/>
      <c r="AR66" s="802"/>
      <c r="AS66" s="802"/>
      <c r="AT66" s="803"/>
      <c r="AU66" s="801" t="s">
        <v>420</v>
      </c>
      <c r="AV66" s="802"/>
      <c r="AW66" s="802"/>
      <c r="AX66" s="802"/>
      <c r="AY66" s="803"/>
      <c r="AZ66" s="801" t="s">
        <v>377</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x14ac:dyDescent="0.2">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x14ac:dyDescent="0.15">
      <c r="A68" s="259">
        <v>1</v>
      </c>
      <c r="B68" s="953" t="s">
        <v>586</v>
      </c>
      <c r="C68" s="954"/>
      <c r="D68" s="954"/>
      <c r="E68" s="954"/>
      <c r="F68" s="954"/>
      <c r="G68" s="954"/>
      <c r="H68" s="954"/>
      <c r="I68" s="954"/>
      <c r="J68" s="954"/>
      <c r="K68" s="954"/>
      <c r="L68" s="954"/>
      <c r="M68" s="954"/>
      <c r="N68" s="954"/>
      <c r="O68" s="954"/>
      <c r="P68" s="955"/>
      <c r="Q68" s="956">
        <v>3019</v>
      </c>
      <c r="R68" s="950"/>
      <c r="S68" s="950"/>
      <c r="T68" s="950"/>
      <c r="U68" s="950"/>
      <c r="V68" s="950">
        <v>2999</v>
      </c>
      <c r="W68" s="950"/>
      <c r="X68" s="950"/>
      <c r="Y68" s="950"/>
      <c r="Z68" s="950"/>
      <c r="AA68" s="950">
        <v>19</v>
      </c>
      <c r="AB68" s="950"/>
      <c r="AC68" s="950"/>
      <c r="AD68" s="950"/>
      <c r="AE68" s="950"/>
      <c r="AF68" s="950">
        <v>19</v>
      </c>
      <c r="AG68" s="950"/>
      <c r="AH68" s="950"/>
      <c r="AI68" s="950"/>
      <c r="AJ68" s="950"/>
      <c r="AK68" s="950">
        <v>0</v>
      </c>
      <c r="AL68" s="950"/>
      <c r="AM68" s="950"/>
      <c r="AN68" s="950"/>
      <c r="AO68" s="950"/>
      <c r="AP68" s="950">
        <v>1581</v>
      </c>
      <c r="AQ68" s="950"/>
      <c r="AR68" s="950"/>
      <c r="AS68" s="950"/>
      <c r="AT68" s="950"/>
      <c r="AU68" s="950"/>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x14ac:dyDescent="0.15">
      <c r="A69" s="262">
        <v>2</v>
      </c>
      <c r="B69" s="957" t="s">
        <v>594</v>
      </c>
      <c r="C69" s="958"/>
      <c r="D69" s="958"/>
      <c r="E69" s="958"/>
      <c r="F69" s="958"/>
      <c r="G69" s="958"/>
      <c r="H69" s="958"/>
      <c r="I69" s="958"/>
      <c r="J69" s="958"/>
      <c r="K69" s="958"/>
      <c r="L69" s="958"/>
      <c r="M69" s="958"/>
      <c r="N69" s="958"/>
      <c r="O69" s="958"/>
      <c r="P69" s="959"/>
      <c r="Q69" s="960">
        <v>3128</v>
      </c>
      <c r="R69" s="915"/>
      <c r="S69" s="915"/>
      <c r="T69" s="915"/>
      <c r="U69" s="915"/>
      <c r="V69" s="915">
        <v>3021</v>
      </c>
      <c r="W69" s="915"/>
      <c r="X69" s="915"/>
      <c r="Y69" s="915"/>
      <c r="Z69" s="915"/>
      <c r="AA69" s="915">
        <v>107</v>
      </c>
      <c r="AB69" s="915"/>
      <c r="AC69" s="915"/>
      <c r="AD69" s="915"/>
      <c r="AE69" s="915"/>
      <c r="AF69" s="915">
        <v>28</v>
      </c>
      <c r="AG69" s="915"/>
      <c r="AH69" s="915"/>
      <c r="AI69" s="915"/>
      <c r="AJ69" s="915"/>
      <c r="AK69" s="915">
        <v>0</v>
      </c>
      <c r="AL69" s="915"/>
      <c r="AM69" s="915"/>
      <c r="AN69" s="915"/>
      <c r="AO69" s="915"/>
      <c r="AP69" s="915">
        <v>118</v>
      </c>
      <c r="AQ69" s="915"/>
      <c r="AR69" s="915"/>
      <c r="AS69" s="915"/>
      <c r="AT69" s="915"/>
      <c r="AU69" s="915"/>
      <c r="AV69" s="915"/>
      <c r="AW69" s="915"/>
      <c r="AX69" s="915"/>
      <c r="AY69" s="915"/>
      <c r="AZ69" s="961"/>
      <c r="BA69" s="961"/>
      <c r="BB69" s="961"/>
      <c r="BC69" s="961"/>
      <c r="BD69" s="962"/>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x14ac:dyDescent="0.15">
      <c r="A70" s="262">
        <v>3</v>
      </c>
      <c r="B70" s="957" t="s">
        <v>595</v>
      </c>
      <c r="C70" s="958"/>
      <c r="D70" s="958"/>
      <c r="E70" s="958"/>
      <c r="F70" s="958"/>
      <c r="G70" s="958"/>
      <c r="H70" s="958"/>
      <c r="I70" s="958"/>
      <c r="J70" s="958"/>
      <c r="K70" s="958"/>
      <c r="L70" s="958"/>
      <c r="M70" s="958"/>
      <c r="N70" s="958"/>
      <c r="O70" s="958"/>
      <c r="P70" s="959"/>
      <c r="Q70" s="960">
        <v>4</v>
      </c>
      <c r="R70" s="915"/>
      <c r="S70" s="915"/>
      <c r="T70" s="915"/>
      <c r="U70" s="915"/>
      <c r="V70" s="915">
        <v>4</v>
      </c>
      <c r="W70" s="915"/>
      <c r="X70" s="915"/>
      <c r="Y70" s="915"/>
      <c r="Z70" s="915"/>
      <c r="AA70" s="915">
        <v>1</v>
      </c>
      <c r="AB70" s="915"/>
      <c r="AC70" s="915"/>
      <c r="AD70" s="915"/>
      <c r="AE70" s="915"/>
      <c r="AF70" s="915">
        <v>1</v>
      </c>
      <c r="AG70" s="915"/>
      <c r="AH70" s="915"/>
      <c r="AI70" s="915"/>
      <c r="AJ70" s="915"/>
      <c r="AK70" s="915">
        <v>0</v>
      </c>
      <c r="AL70" s="915"/>
      <c r="AM70" s="915"/>
      <c r="AN70" s="915"/>
      <c r="AO70" s="915"/>
      <c r="AP70" s="915"/>
      <c r="AQ70" s="915"/>
      <c r="AR70" s="915"/>
      <c r="AS70" s="915"/>
      <c r="AT70" s="915"/>
      <c r="AU70" s="915"/>
      <c r="AV70" s="915"/>
      <c r="AW70" s="915"/>
      <c r="AX70" s="915"/>
      <c r="AY70" s="915"/>
      <c r="AZ70" s="961"/>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x14ac:dyDescent="0.15">
      <c r="A71" s="262">
        <v>4</v>
      </c>
      <c r="B71" s="957" t="s">
        <v>587</v>
      </c>
      <c r="C71" s="958"/>
      <c r="D71" s="958"/>
      <c r="E71" s="958"/>
      <c r="F71" s="958"/>
      <c r="G71" s="958"/>
      <c r="H71" s="958"/>
      <c r="I71" s="958"/>
      <c r="J71" s="958"/>
      <c r="K71" s="958"/>
      <c r="L71" s="958"/>
      <c r="M71" s="958"/>
      <c r="N71" s="958"/>
      <c r="O71" s="958"/>
      <c r="P71" s="959"/>
      <c r="Q71" s="960">
        <v>9663</v>
      </c>
      <c r="R71" s="915"/>
      <c r="S71" s="915"/>
      <c r="T71" s="915"/>
      <c r="U71" s="915"/>
      <c r="V71" s="915">
        <v>9392</v>
      </c>
      <c r="W71" s="915"/>
      <c r="X71" s="915"/>
      <c r="Y71" s="915"/>
      <c r="Z71" s="915"/>
      <c r="AA71" s="915">
        <v>271</v>
      </c>
      <c r="AB71" s="915"/>
      <c r="AC71" s="915"/>
      <c r="AD71" s="915"/>
      <c r="AE71" s="915"/>
      <c r="AF71" s="915">
        <v>271</v>
      </c>
      <c r="AG71" s="915"/>
      <c r="AH71" s="915"/>
      <c r="AI71" s="915"/>
      <c r="AJ71" s="915"/>
      <c r="AK71" s="915"/>
      <c r="AL71" s="915"/>
      <c r="AM71" s="915"/>
      <c r="AN71" s="915"/>
      <c r="AO71" s="915"/>
      <c r="AP71" s="915"/>
      <c r="AQ71" s="915"/>
      <c r="AR71" s="915"/>
      <c r="AS71" s="915"/>
      <c r="AT71" s="915"/>
      <c r="AU71" s="915"/>
      <c r="AV71" s="915"/>
      <c r="AW71" s="915"/>
      <c r="AX71" s="915"/>
      <c r="AY71" s="915"/>
      <c r="AZ71" s="961"/>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x14ac:dyDescent="0.15">
      <c r="A72" s="262">
        <v>5</v>
      </c>
      <c r="B72" s="957" t="s">
        <v>588</v>
      </c>
      <c r="C72" s="958"/>
      <c r="D72" s="958"/>
      <c r="E72" s="958"/>
      <c r="F72" s="958"/>
      <c r="G72" s="958"/>
      <c r="H72" s="958"/>
      <c r="I72" s="958"/>
      <c r="J72" s="958"/>
      <c r="K72" s="958"/>
      <c r="L72" s="958"/>
      <c r="M72" s="958"/>
      <c r="N72" s="958"/>
      <c r="O72" s="958"/>
      <c r="P72" s="959"/>
      <c r="Q72" s="960">
        <v>1270</v>
      </c>
      <c r="R72" s="915"/>
      <c r="S72" s="915"/>
      <c r="T72" s="915"/>
      <c r="U72" s="915"/>
      <c r="V72" s="915">
        <v>1231</v>
      </c>
      <c r="W72" s="915"/>
      <c r="X72" s="915"/>
      <c r="Y72" s="915"/>
      <c r="Z72" s="915"/>
      <c r="AA72" s="915">
        <v>39</v>
      </c>
      <c r="AB72" s="915"/>
      <c r="AC72" s="915"/>
      <c r="AD72" s="915"/>
      <c r="AE72" s="915"/>
      <c r="AF72" s="915">
        <v>32</v>
      </c>
      <c r="AG72" s="915"/>
      <c r="AH72" s="915"/>
      <c r="AI72" s="915"/>
      <c r="AJ72" s="915"/>
      <c r="AK72" s="915">
        <v>122</v>
      </c>
      <c r="AL72" s="915"/>
      <c r="AM72" s="915"/>
      <c r="AN72" s="915"/>
      <c r="AO72" s="915"/>
      <c r="AP72" s="915"/>
      <c r="AQ72" s="915"/>
      <c r="AR72" s="915"/>
      <c r="AS72" s="915"/>
      <c r="AT72" s="915"/>
      <c r="AU72" s="915"/>
      <c r="AV72" s="915"/>
      <c r="AW72" s="915"/>
      <c r="AX72" s="915"/>
      <c r="AY72" s="915"/>
      <c r="AZ72" s="961"/>
      <c r="BA72" s="961"/>
      <c r="BB72" s="961"/>
      <c r="BC72" s="961"/>
      <c r="BD72" s="962"/>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x14ac:dyDescent="0.15">
      <c r="A73" s="262">
        <v>6</v>
      </c>
      <c r="B73" s="957" t="s">
        <v>589</v>
      </c>
      <c r="C73" s="958"/>
      <c r="D73" s="958"/>
      <c r="E73" s="958"/>
      <c r="F73" s="958"/>
      <c r="G73" s="958"/>
      <c r="H73" s="958"/>
      <c r="I73" s="958"/>
      <c r="J73" s="958"/>
      <c r="K73" s="958"/>
      <c r="L73" s="958"/>
      <c r="M73" s="958"/>
      <c r="N73" s="958"/>
      <c r="O73" s="958"/>
      <c r="P73" s="959"/>
      <c r="Q73" s="960">
        <v>34792</v>
      </c>
      <c r="R73" s="915"/>
      <c r="S73" s="915"/>
      <c r="T73" s="915"/>
      <c r="U73" s="915"/>
      <c r="V73" s="915">
        <v>34144</v>
      </c>
      <c r="W73" s="915"/>
      <c r="X73" s="915"/>
      <c r="Y73" s="915"/>
      <c r="Z73" s="915"/>
      <c r="AA73" s="915">
        <v>648</v>
      </c>
      <c r="AB73" s="915"/>
      <c r="AC73" s="915"/>
      <c r="AD73" s="915"/>
      <c r="AE73" s="915"/>
      <c r="AF73" s="915">
        <v>642</v>
      </c>
      <c r="AG73" s="915"/>
      <c r="AH73" s="915"/>
      <c r="AI73" s="915"/>
      <c r="AJ73" s="915"/>
      <c r="AK73" s="915">
        <v>336</v>
      </c>
      <c r="AL73" s="915"/>
      <c r="AM73" s="915"/>
      <c r="AN73" s="915"/>
      <c r="AO73" s="915"/>
      <c r="AP73" s="915"/>
      <c r="AQ73" s="915"/>
      <c r="AR73" s="915"/>
      <c r="AS73" s="915"/>
      <c r="AT73" s="915"/>
      <c r="AU73" s="915"/>
      <c r="AV73" s="915"/>
      <c r="AW73" s="915"/>
      <c r="AX73" s="915"/>
      <c r="AY73" s="915"/>
      <c r="AZ73" s="961"/>
      <c r="BA73" s="961"/>
      <c r="BB73" s="961"/>
      <c r="BC73" s="961"/>
      <c r="BD73" s="962"/>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x14ac:dyDescent="0.15">
      <c r="A74" s="262">
        <v>7</v>
      </c>
      <c r="B74" s="957" t="s">
        <v>590</v>
      </c>
      <c r="C74" s="958"/>
      <c r="D74" s="958"/>
      <c r="E74" s="958"/>
      <c r="F74" s="958"/>
      <c r="G74" s="958"/>
      <c r="H74" s="958"/>
      <c r="I74" s="958"/>
      <c r="J74" s="958"/>
      <c r="K74" s="958"/>
      <c r="L74" s="958"/>
      <c r="M74" s="958"/>
      <c r="N74" s="958"/>
      <c r="O74" s="958"/>
      <c r="P74" s="959"/>
      <c r="Q74" s="960">
        <v>300</v>
      </c>
      <c r="R74" s="915"/>
      <c r="S74" s="915"/>
      <c r="T74" s="915"/>
      <c r="U74" s="915"/>
      <c r="V74" s="915">
        <v>264</v>
      </c>
      <c r="W74" s="915"/>
      <c r="X74" s="915"/>
      <c r="Y74" s="915"/>
      <c r="Z74" s="915"/>
      <c r="AA74" s="915">
        <v>36</v>
      </c>
      <c r="AB74" s="915"/>
      <c r="AC74" s="915"/>
      <c r="AD74" s="915"/>
      <c r="AE74" s="915"/>
      <c r="AF74" s="915">
        <v>36</v>
      </c>
      <c r="AG74" s="915"/>
      <c r="AH74" s="915"/>
      <c r="AI74" s="915"/>
      <c r="AJ74" s="915"/>
      <c r="AK74" s="915">
        <v>0</v>
      </c>
      <c r="AL74" s="915"/>
      <c r="AM74" s="915"/>
      <c r="AN74" s="915"/>
      <c r="AO74" s="915"/>
      <c r="AP74" s="915"/>
      <c r="AQ74" s="915"/>
      <c r="AR74" s="915"/>
      <c r="AS74" s="915"/>
      <c r="AT74" s="915"/>
      <c r="AU74" s="915"/>
      <c r="AV74" s="915"/>
      <c r="AW74" s="915"/>
      <c r="AX74" s="915"/>
      <c r="AY74" s="915"/>
      <c r="AZ74" s="961"/>
      <c r="BA74" s="961"/>
      <c r="BB74" s="961"/>
      <c r="BC74" s="961"/>
      <c r="BD74" s="962"/>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x14ac:dyDescent="0.15">
      <c r="A75" s="262">
        <v>8</v>
      </c>
      <c r="B75" s="957" t="s">
        <v>591</v>
      </c>
      <c r="C75" s="958"/>
      <c r="D75" s="958"/>
      <c r="E75" s="958"/>
      <c r="F75" s="958"/>
      <c r="G75" s="958"/>
      <c r="H75" s="958"/>
      <c r="I75" s="958"/>
      <c r="J75" s="958"/>
      <c r="K75" s="958"/>
      <c r="L75" s="958"/>
      <c r="M75" s="958"/>
      <c r="N75" s="958"/>
      <c r="O75" s="958"/>
      <c r="P75" s="959"/>
      <c r="Q75" s="960">
        <v>150861</v>
      </c>
      <c r="R75" s="915"/>
      <c r="S75" s="915"/>
      <c r="T75" s="915"/>
      <c r="U75" s="915"/>
      <c r="V75" s="915">
        <v>146852</v>
      </c>
      <c r="W75" s="915"/>
      <c r="X75" s="915"/>
      <c r="Y75" s="915"/>
      <c r="Z75" s="915"/>
      <c r="AA75" s="915">
        <v>4009</v>
      </c>
      <c r="AB75" s="915"/>
      <c r="AC75" s="915"/>
      <c r="AD75" s="915"/>
      <c r="AE75" s="915"/>
      <c r="AF75" s="915">
        <v>4009</v>
      </c>
      <c r="AG75" s="915"/>
      <c r="AH75" s="915"/>
      <c r="AI75" s="915"/>
      <c r="AJ75" s="915"/>
      <c r="AK75" s="963">
        <v>0</v>
      </c>
      <c r="AL75" s="964"/>
      <c r="AM75" s="964"/>
      <c r="AN75" s="964"/>
      <c r="AO75" s="914"/>
      <c r="AP75" s="963"/>
      <c r="AQ75" s="964"/>
      <c r="AR75" s="964"/>
      <c r="AS75" s="964"/>
      <c r="AT75" s="914"/>
      <c r="AU75" s="963"/>
      <c r="AV75" s="964"/>
      <c r="AW75" s="964"/>
      <c r="AX75" s="964"/>
      <c r="AY75" s="914"/>
      <c r="AZ75" s="961"/>
      <c r="BA75" s="961"/>
      <c r="BB75" s="961"/>
      <c r="BC75" s="961"/>
      <c r="BD75" s="962"/>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x14ac:dyDescent="0.15">
      <c r="A76" s="262">
        <v>9</v>
      </c>
      <c r="B76" s="957" t="s">
        <v>593</v>
      </c>
      <c r="C76" s="958"/>
      <c r="D76" s="958"/>
      <c r="E76" s="958"/>
      <c r="F76" s="958"/>
      <c r="G76" s="958"/>
      <c r="H76" s="958"/>
      <c r="I76" s="958"/>
      <c r="J76" s="958"/>
      <c r="K76" s="958"/>
      <c r="L76" s="958"/>
      <c r="M76" s="958"/>
      <c r="N76" s="958"/>
      <c r="O76" s="958"/>
      <c r="P76" s="959"/>
      <c r="Q76" s="960">
        <v>9676</v>
      </c>
      <c r="R76" s="915"/>
      <c r="S76" s="915"/>
      <c r="T76" s="915"/>
      <c r="U76" s="915"/>
      <c r="V76" s="915">
        <v>5861</v>
      </c>
      <c r="W76" s="915"/>
      <c r="X76" s="915"/>
      <c r="Y76" s="915"/>
      <c r="Z76" s="915"/>
      <c r="AA76" s="915">
        <v>3814</v>
      </c>
      <c r="AB76" s="915"/>
      <c r="AC76" s="915"/>
      <c r="AD76" s="915"/>
      <c r="AE76" s="915"/>
      <c r="AF76" s="915">
        <v>3814</v>
      </c>
      <c r="AG76" s="915"/>
      <c r="AH76" s="915"/>
      <c r="AI76" s="915"/>
      <c r="AJ76" s="915"/>
      <c r="AK76" s="963"/>
      <c r="AL76" s="964"/>
      <c r="AM76" s="964"/>
      <c r="AN76" s="964"/>
      <c r="AO76" s="914"/>
      <c r="AP76" s="963"/>
      <c r="AQ76" s="964"/>
      <c r="AR76" s="964"/>
      <c r="AS76" s="964"/>
      <c r="AT76" s="914"/>
      <c r="AU76" s="963"/>
      <c r="AV76" s="964"/>
      <c r="AW76" s="964"/>
      <c r="AX76" s="964"/>
      <c r="AY76" s="914"/>
      <c r="AZ76" s="961"/>
      <c r="BA76" s="961"/>
      <c r="BB76" s="961"/>
      <c r="BC76" s="961"/>
      <c r="BD76" s="962"/>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x14ac:dyDescent="0.15">
      <c r="A77" s="262">
        <v>10</v>
      </c>
      <c r="B77" s="957" t="s">
        <v>592</v>
      </c>
      <c r="C77" s="958"/>
      <c r="D77" s="958"/>
      <c r="E77" s="958"/>
      <c r="F77" s="958"/>
      <c r="G77" s="958"/>
      <c r="H77" s="958"/>
      <c r="I77" s="958"/>
      <c r="J77" s="958"/>
      <c r="K77" s="958"/>
      <c r="L77" s="958"/>
      <c r="M77" s="958"/>
      <c r="N77" s="958"/>
      <c r="O77" s="958"/>
      <c r="P77" s="959"/>
      <c r="Q77" s="965">
        <v>201442</v>
      </c>
      <c r="R77" s="964"/>
      <c r="S77" s="964"/>
      <c r="T77" s="964"/>
      <c r="U77" s="914"/>
      <c r="V77" s="963">
        <v>199735</v>
      </c>
      <c r="W77" s="964"/>
      <c r="X77" s="964"/>
      <c r="Y77" s="964"/>
      <c r="Z77" s="914"/>
      <c r="AA77" s="963">
        <v>1707</v>
      </c>
      <c r="AB77" s="964"/>
      <c r="AC77" s="964"/>
      <c r="AD77" s="964"/>
      <c r="AE77" s="914"/>
      <c r="AF77" s="963">
        <v>1707</v>
      </c>
      <c r="AG77" s="964"/>
      <c r="AH77" s="964"/>
      <c r="AI77" s="964"/>
      <c r="AJ77" s="914"/>
      <c r="AK77" s="963"/>
      <c r="AL77" s="964"/>
      <c r="AM77" s="964"/>
      <c r="AN77" s="964"/>
      <c r="AO77" s="914"/>
      <c r="AP77" s="963"/>
      <c r="AQ77" s="964"/>
      <c r="AR77" s="964"/>
      <c r="AS77" s="964"/>
      <c r="AT77" s="914"/>
      <c r="AU77" s="963"/>
      <c r="AV77" s="964"/>
      <c r="AW77" s="964"/>
      <c r="AX77" s="964"/>
      <c r="AY77" s="914"/>
      <c r="AZ77" s="961"/>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x14ac:dyDescent="0.15">
      <c r="A78" s="262">
        <v>11</v>
      </c>
      <c r="B78" s="957"/>
      <c r="C78" s="958"/>
      <c r="D78" s="958"/>
      <c r="E78" s="958"/>
      <c r="F78" s="958"/>
      <c r="G78" s="958"/>
      <c r="H78" s="958"/>
      <c r="I78" s="958"/>
      <c r="J78" s="958"/>
      <c r="K78" s="958"/>
      <c r="L78" s="958"/>
      <c r="M78" s="958"/>
      <c r="N78" s="958"/>
      <c r="O78" s="958"/>
      <c r="P78" s="959"/>
      <c r="Q78" s="960"/>
      <c r="R78" s="915"/>
      <c r="S78" s="915"/>
      <c r="T78" s="915"/>
      <c r="U78" s="915"/>
      <c r="V78" s="915"/>
      <c r="W78" s="915"/>
      <c r="X78" s="915"/>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x14ac:dyDescent="0.15">
      <c r="A79" s="262">
        <v>12</v>
      </c>
      <c r="B79" s="957"/>
      <c r="C79" s="958"/>
      <c r="D79" s="958"/>
      <c r="E79" s="958"/>
      <c r="F79" s="958"/>
      <c r="G79" s="958"/>
      <c r="H79" s="958"/>
      <c r="I79" s="958"/>
      <c r="J79" s="958"/>
      <c r="K79" s="958"/>
      <c r="L79" s="958"/>
      <c r="M79" s="958"/>
      <c r="N79" s="958"/>
      <c r="O79" s="958"/>
      <c r="P79" s="959"/>
      <c r="Q79" s="960"/>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x14ac:dyDescent="0.15">
      <c r="A80" s="262">
        <v>13</v>
      </c>
      <c r="B80" s="957"/>
      <c r="C80" s="958"/>
      <c r="D80" s="958"/>
      <c r="E80" s="958"/>
      <c r="F80" s="958"/>
      <c r="G80" s="958"/>
      <c r="H80" s="958"/>
      <c r="I80" s="958"/>
      <c r="J80" s="958"/>
      <c r="K80" s="958"/>
      <c r="L80" s="958"/>
      <c r="M80" s="958"/>
      <c r="N80" s="958"/>
      <c r="O80" s="958"/>
      <c r="P80" s="959"/>
      <c r="Q80" s="960"/>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x14ac:dyDescent="0.15">
      <c r="A81" s="262">
        <v>14</v>
      </c>
      <c r="B81" s="957"/>
      <c r="C81" s="958"/>
      <c r="D81" s="958"/>
      <c r="E81" s="958"/>
      <c r="F81" s="958"/>
      <c r="G81" s="958"/>
      <c r="H81" s="958"/>
      <c r="I81" s="958"/>
      <c r="J81" s="958"/>
      <c r="K81" s="958"/>
      <c r="L81" s="958"/>
      <c r="M81" s="958"/>
      <c r="N81" s="958"/>
      <c r="O81" s="958"/>
      <c r="P81" s="959"/>
      <c r="Q81" s="960"/>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x14ac:dyDescent="0.15">
      <c r="A82" s="262">
        <v>15</v>
      </c>
      <c r="B82" s="957"/>
      <c r="C82" s="958"/>
      <c r="D82" s="958"/>
      <c r="E82" s="958"/>
      <c r="F82" s="958"/>
      <c r="G82" s="958"/>
      <c r="H82" s="958"/>
      <c r="I82" s="958"/>
      <c r="J82" s="958"/>
      <c r="K82" s="958"/>
      <c r="L82" s="958"/>
      <c r="M82" s="958"/>
      <c r="N82" s="958"/>
      <c r="O82" s="958"/>
      <c r="P82" s="959"/>
      <c r="Q82" s="96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x14ac:dyDescent="0.15">
      <c r="A83" s="262">
        <v>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x14ac:dyDescent="0.15">
      <c r="A84" s="262">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x14ac:dyDescent="0.15">
      <c r="A85" s="262">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x14ac:dyDescent="0.15">
      <c r="A86" s="262">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x14ac:dyDescent="0.15">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x14ac:dyDescent="0.2">
      <c r="A88" s="265" t="s">
        <v>390</v>
      </c>
      <c r="B88" s="874" t="s">
        <v>421</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v>10564</v>
      </c>
      <c r="AG88" s="926"/>
      <c r="AH88" s="926"/>
      <c r="AI88" s="926"/>
      <c r="AJ88" s="926"/>
      <c r="AK88" s="923"/>
      <c r="AL88" s="923"/>
      <c r="AM88" s="923"/>
      <c r="AN88" s="923"/>
      <c r="AO88" s="923"/>
      <c r="AP88" s="926">
        <v>1699</v>
      </c>
      <c r="AQ88" s="926"/>
      <c r="AR88" s="926"/>
      <c r="AS88" s="926"/>
      <c r="AT88" s="926"/>
      <c r="AU88" s="926"/>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390</v>
      </c>
      <c r="BR102" s="874" t="s">
        <v>422</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c r="CS102" s="934"/>
      <c r="CT102" s="934"/>
      <c r="CU102" s="934"/>
      <c r="CV102" s="977"/>
      <c r="CW102" s="976"/>
      <c r="CX102" s="934"/>
      <c r="CY102" s="934"/>
      <c r="CZ102" s="934"/>
      <c r="DA102" s="977"/>
      <c r="DB102" s="976"/>
      <c r="DC102" s="934"/>
      <c r="DD102" s="934"/>
      <c r="DE102" s="934"/>
      <c r="DF102" s="977"/>
      <c r="DG102" s="976"/>
      <c r="DH102" s="934"/>
      <c r="DI102" s="934"/>
      <c r="DJ102" s="934"/>
      <c r="DK102" s="977"/>
      <c r="DL102" s="976"/>
      <c r="DM102" s="934"/>
      <c r="DN102" s="934"/>
      <c r="DO102" s="934"/>
      <c r="DP102" s="977"/>
      <c r="DQ102" s="976"/>
      <c r="DR102" s="934"/>
      <c r="DS102" s="934"/>
      <c r="DT102" s="934"/>
      <c r="DU102" s="977"/>
      <c r="DV102" s="1000"/>
      <c r="DW102" s="1001"/>
      <c r="DX102" s="1001"/>
      <c r="DY102" s="1001"/>
      <c r="DZ102" s="1002"/>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423</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424</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425</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426</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05" t="s">
        <v>427</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428</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x14ac:dyDescent="0.15">
      <c r="A109" s="998" t="s">
        <v>429</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430</v>
      </c>
      <c r="AB109" s="979"/>
      <c r="AC109" s="979"/>
      <c r="AD109" s="979"/>
      <c r="AE109" s="980"/>
      <c r="AF109" s="978" t="s">
        <v>307</v>
      </c>
      <c r="AG109" s="979"/>
      <c r="AH109" s="979"/>
      <c r="AI109" s="979"/>
      <c r="AJ109" s="980"/>
      <c r="AK109" s="978" t="s">
        <v>306</v>
      </c>
      <c r="AL109" s="979"/>
      <c r="AM109" s="979"/>
      <c r="AN109" s="979"/>
      <c r="AO109" s="980"/>
      <c r="AP109" s="978" t="s">
        <v>431</v>
      </c>
      <c r="AQ109" s="979"/>
      <c r="AR109" s="979"/>
      <c r="AS109" s="979"/>
      <c r="AT109" s="981"/>
      <c r="AU109" s="998" t="s">
        <v>429</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430</v>
      </c>
      <c r="BR109" s="979"/>
      <c r="BS109" s="979"/>
      <c r="BT109" s="979"/>
      <c r="BU109" s="980"/>
      <c r="BV109" s="978" t="s">
        <v>307</v>
      </c>
      <c r="BW109" s="979"/>
      <c r="BX109" s="979"/>
      <c r="BY109" s="979"/>
      <c r="BZ109" s="980"/>
      <c r="CA109" s="978" t="s">
        <v>306</v>
      </c>
      <c r="CB109" s="979"/>
      <c r="CC109" s="979"/>
      <c r="CD109" s="979"/>
      <c r="CE109" s="980"/>
      <c r="CF109" s="999" t="s">
        <v>431</v>
      </c>
      <c r="CG109" s="999"/>
      <c r="CH109" s="999"/>
      <c r="CI109" s="999"/>
      <c r="CJ109" s="999"/>
      <c r="CK109" s="978" t="s">
        <v>432</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430</v>
      </c>
      <c r="DH109" s="979"/>
      <c r="DI109" s="979"/>
      <c r="DJ109" s="979"/>
      <c r="DK109" s="980"/>
      <c r="DL109" s="978" t="s">
        <v>307</v>
      </c>
      <c r="DM109" s="979"/>
      <c r="DN109" s="979"/>
      <c r="DO109" s="979"/>
      <c r="DP109" s="980"/>
      <c r="DQ109" s="978" t="s">
        <v>306</v>
      </c>
      <c r="DR109" s="979"/>
      <c r="DS109" s="979"/>
      <c r="DT109" s="979"/>
      <c r="DU109" s="980"/>
      <c r="DV109" s="978" t="s">
        <v>431</v>
      </c>
      <c r="DW109" s="979"/>
      <c r="DX109" s="979"/>
      <c r="DY109" s="979"/>
      <c r="DZ109" s="981"/>
    </row>
    <row r="110" spans="1:131" s="247" customFormat="1" ht="26.25" customHeight="1" x14ac:dyDescent="0.15">
      <c r="A110" s="982" t="s">
        <v>433</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402764</v>
      </c>
      <c r="AB110" s="986"/>
      <c r="AC110" s="986"/>
      <c r="AD110" s="986"/>
      <c r="AE110" s="987"/>
      <c r="AF110" s="988">
        <v>397985</v>
      </c>
      <c r="AG110" s="986"/>
      <c r="AH110" s="986"/>
      <c r="AI110" s="986"/>
      <c r="AJ110" s="987"/>
      <c r="AK110" s="988">
        <v>389711</v>
      </c>
      <c r="AL110" s="986"/>
      <c r="AM110" s="986"/>
      <c r="AN110" s="986"/>
      <c r="AO110" s="987"/>
      <c r="AP110" s="989">
        <v>11.3</v>
      </c>
      <c r="AQ110" s="990"/>
      <c r="AR110" s="990"/>
      <c r="AS110" s="990"/>
      <c r="AT110" s="991"/>
      <c r="AU110" s="992" t="s">
        <v>73</v>
      </c>
      <c r="AV110" s="993"/>
      <c r="AW110" s="993"/>
      <c r="AX110" s="993"/>
      <c r="AY110" s="993"/>
      <c r="AZ110" s="1034" t="s">
        <v>434</v>
      </c>
      <c r="BA110" s="983"/>
      <c r="BB110" s="983"/>
      <c r="BC110" s="983"/>
      <c r="BD110" s="983"/>
      <c r="BE110" s="983"/>
      <c r="BF110" s="983"/>
      <c r="BG110" s="983"/>
      <c r="BH110" s="983"/>
      <c r="BI110" s="983"/>
      <c r="BJ110" s="983"/>
      <c r="BK110" s="983"/>
      <c r="BL110" s="983"/>
      <c r="BM110" s="983"/>
      <c r="BN110" s="983"/>
      <c r="BO110" s="983"/>
      <c r="BP110" s="984"/>
      <c r="BQ110" s="1020">
        <v>3964772</v>
      </c>
      <c r="BR110" s="1021"/>
      <c r="BS110" s="1021"/>
      <c r="BT110" s="1021"/>
      <c r="BU110" s="1021"/>
      <c r="BV110" s="1021">
        <v>3752934</v>
      </c>
      <c r="BW110" s="1021"/>
      <c r="BX110" s="1021"/>
      <c r="BY110" s="1021"/>
      <c r="BZ110" s="1021"/>
      <c r="CA110" s="1021">
        <v>3612586</v>
      </c>
      <c r="CB110" s="1021"/>
      <c r="CC110" s="1021"/>
      <c r="CD110" s="1021"/>
      <c r="CE110" s="1021"/>
      <c r="CF110" s="1035">
        <v>104.8</v>
      </c>
      <c r="CG110" s="1036"/>
      <c r="CH110" s="1036"/>
      <c r="CI110" s="1036"/>
      <c r="CJ110" s="1036"/>
      <c r="CK110" s="1037" t="s">
        <v>435</v>
      </c>
      <c r="CL110" s="1038"/>
      <c r="CM110" s="1017" t="s">
        <v>436</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411</v>
      </c>
      <c r="DH110" s="1021"/>
      <c r="DI110" s="1021"/>
      <c r="DJ110" s="1021"/>
      <c r="DK110" s="1021"/>
      <c r="DL110" s="1021" t="s">
        <v>411</v>
      </c>
      <c r="DM110" s="1021"/>
      <c r="DN110" s="1021"/>
      <c r="DO110" s="1021"/>
      <c r="DP110" s="1021"/>
      <c r="DQ110" s="1021" t="s">
        <v>411</v>
      </c>
      <c r="DR110" s="1021"/>
      <c r="DS110" s="1021"/>
      <c r="DT110" s="1021"/>
      <c r="DU110" s="1021"/>
      <c r="DV110" s="1022" t="s">
        <v>411</v>
      </c>
      <c r="DW110" s="1022"/>
      <c r="DX110" s="1022"/>
      <c r="DY110" s="1022"/>
      <c r="DZ110" s="1023"/>
    </row>
    <row r="111" spans="1:131" s="247" customFormat="1" ht="26.25" customHeight="1" x14ac:dyDescent="0.15">
      <c r="A111" s="1024" t="s">
        <v>437</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411</v>
      </c>
      <c r="AB111" s="1028"/>
      <c r="AC111" s="1028"/>
      <c r="AD111" s="1028"/>
      <c r="AE111" s="1029"/>
      <c r="AF111" s="1030" t="s">
        <v>129</v>
      </c>
      <c r="AG111" s="1028"/>
      <c r="AH111" s="1028"/>
      <c r="AI111" s="1028"/>
      <c r="AJ111" s="1029"/>
      <c r="AK111" s="1030" t="s">
        <v>129</v>
      </c>
      <c r="AL111" s="1028"/>
      <c r="AM111" s="1028"/>
      <c r="AN111" s="1028"/>
      <c r="AO111" s="1029"/>
      <c r="AP111" s="1031" t="s">
        <v>129</v>
      </c>
      <c r="AQ111" s="1032"/>
      <c r="AR111" s="1032"/>
      <c r="AS111" s="1032"/>
      <c r="AT111" s="1033"/>
      <c r="AU111" s="994"/>
      <c r="AV111" s="995"/>
      <c r="AW111" s="995"/>
      <c r="AX111" s="995"/>
      <c r="AY111" s="995"/>
      <c r="AZ111" s="1043" t="s">
        <v>438</v>
      </c>
      <c r="BA111" s="1044"/>
      <c r="BB111" s="1044"/>
      <c r="BC111" s="1044"/>
      <c r="BD111" s="1044"/>
      <c r="BE111" s="1044"/>
      <c r="BF111" s="1044"/>
      <c r="BG111" s="1044"/>
      <c r="BH111" s="1044"/>
      <c r="BI111" s="1044"/>
      <c r="BJ111" s="1044"/>
      <c r="BK111" s="1044"/>
      <c r="BL111" s="1044"/>
      <c r="BM111" s="1044"/>
      <c r="BN111" s="1044"/>
      <c r="BO111" s="1044"/>
      <c r="BP111" s="1045"/>
      <c r="BQ111" s="1013" t="s">
        <v>129</v>
      </c>
      <c r="BR111" s="1014"/>
      <c r="BS111" s="1014"/>
      <c r="BT111" s="1014"/>
      <c r="BU111" s="1014"/>
      <c r="BV111" s="1014" t="s">
        <v>411</v>
      </c>
      <c r="BW111" s="1014"/>
      <c r="BX111" s="1014"/>
      <c r="BY111" s="1014"/>
      <c r="BZ111" s="1014"/>
      <c r="CA111" s="1014" t="s">
        <v>411</v>
      </c>
      <c r="CB111" s="1014"/>
      <c r="CC111" s="1014"/>
      <c r="CD111" s="1014"/>
      <c r="CE111" s="1014"/>
      <c r="CF111" s="1008" t="s">
        <v>129</v>
      </c>
      <c r="CG111" s="1009"/>
      <c r="CH111" s="1009"/>
      <c r="CI111" s="1009"/>
      <c r="CJ111" s="1009"/>
      <c r="CK111" s="1039"/>
      <c r="CL111" s="1040"/>
      <c r="CM111" s="1010" t="s">
        <v>439</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129</v>
      </c>
      <c r="DH111" s="1014"/>
      <c r="DI111" s="1014"/>
      <c r="DJ111" s="1014"/>
      <c r="DK111" s="1014"/>
      <c r="DL111" s="1014" t="s">
        <v>129</v>
      </c>
      <c r="DM111" s="1014"/>
      <c r="DN111" s="1014"/>
      <c r="DO111" s="1014"/>
      <c r="DP111" s="1014"/>
      <c r="DQ111" s="1014" t="s">
        <v>411</v>
      </c>
      <c r="DR111" s="1014"/>
      <c r="DS111" s="1014"/>
      <c r="DT111" s="1014"/>
      <c r="DU111" s="1014"/>
      <c r="DV111" s="1015" t="s">
        <v>411</v>
      </c>
      <c r="DW111" s="1015"/>
      <c r="DX111" s="1015"/>
      <c r="DY111" s="1015"/>
      <c r="DZ111" s="1016"/>
    </row>
    <row r="112" spans="1:131" s="247" customFormat="1" ht="26.25" customHeight="1" x14ac:dyDescent="0.15">
      <c r="A112" s="1046" t="s">
        <v>440</v>
      </c>
      <c r="B112" s="1047"/>
      <c r="C112" s="1044" t="s">
        <v>441</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129</v>
      </c>
      <c r="AB112" s="1053"/>
      <c r="AC112" s="1053"/>
      <c r="AD112" s="1053"/>
      <c r="AE112" s="1054"/>
      <c r="AF112" s="1055" t="s">
        <v>411</v>
      </c>
      <c r="AG112" s="1053"/>
      <c r="AH112" s="1053"/>
      <c r="AI112" s="1053"/>
      <c r="AJ112" s="1054"/>
      <c r="AK112" s="1055" t="s">
        <v>129</v>
      </c>
      <c r="AL112" s="1053"/>
      <c r="AM112" s="1053"/>
      <c r="AN112" s="1053"/>
      <c r="AO112" s="1054"/>
      <c r="AP112" s="1056" t="s">
        <v>411</v>
      </c>
      <c r="AQ112" s="1057"/>
      <c r="AR112" s="1057"/>
      <c r="AS112" s="1057"/>
      <c r="AT112" s="1058"/>
      <c r="AU112" s="994"/>
      <c r="AV112" s="995"/>
      <c r="AW112" s="995"/>
      <c r="AX112" s="995"/>
      <c r="AY112" s="995"/>
      <c r="AZ112" s="1043" t="s">
        <v>442</v>
      </c>
      <c r="BA112" s="1044"/>
      <c r="BB112" s="1044"/>
      <c r="BC112" s="1044"/>
      <c r="BD112" s="1044"/>
      <c r="BE112" s="1044"/>
      <c r="BF112" s="1044"/>
      <c r="BG112" s="1044"/>
      <c r="BH112" s="1044"/>
      <c r="BI112" s="1044"/>
      <c r="BJ112" s="1044"/>
      <c r="BK112" s="1044"/>
      <c r="BL112" s="1044"/>
      <c r="BM112" s="1044"/>
      <c r="BN112" s="1044"/>
      <c r="BO112" s="1044"/>
      <c r="BP112" s="1045"/>
      <c r="BQ112" s="1013">
        <v>57000</v>
      </c>
      <c r="BR112" s="1014"/>
      <c r="BS112" s="1014"/>
      <c r="BT112" s="1014"/>
      <c r="BU112" s="1014"/>
      <c r="BV112" s="1014">
        <v>44686</v>
      </c>
      <c r="BW112" s="1014"/>
      <c r="BX112" s="1014"/>
      <c r="BY112" s="1014"/>
      <c r="BZ112" s="1014"/>
      <c r="CA112" s="1014">
        <v>33679</v>
      </c>
      <c r="CB112" s="1014"/>
      <c r="CC112" s="1014"/>
      <c r="CD112" s="1014"/>
      <c r="CE112" s="1014"/>
      <c r="CF112" s="1008">
        <v>1</v>
      </c>
      <c r="CG112" s="1009"/>
      <c r="CH112" s="1009"/>
      <c r="CI112" s="1009"/>
      <c r="CJ112" s="1009"/>
      <c r="CK112" s="1039"/>
      <c r="CL112" s="1040"/>
      <c r="CM112" s="1010" t="s">
        <v>443</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129</v>
      </c>
      <c r="DH112" s="1014"/>
      <c r="DI112" s="1014"/>
      <c r="DJ112" s="1014"/>
      <c r="DK112" s="1014"/>
      <c r="DL112" s="1014" t="s">
        <v>129</v>
      </c>
      <c r="DM112" s="1014"/>
      <c r="DN112" s="1014"/>
      <c r="DO112" s="1014"/>
      <c r="DP112" s="1014"/>
      <c r="DQ112" s="1014" t="s">
        <v>129</v>
      </c>
      <c r="DR112" s="1014"/>
      <c r="DS112" s="1014"/>
      <c r="DT112" s="1014"/>
      <c r="DU112" s="1014"/>
      <c r="DV112" s="1015" t="s">
        <v>129</v>
      </c>
      <c r="DW112" s="1015"/>
      <c r="DX112" s="1015"/>
      <c r="DY112" s="1015"/>
      <c r="DZ112" s="1016"/>
    </row>
    <row r="113" spans="1:130" s="247" customFormat="1" ht="26.25" customHeight="1" x14ac:dyDescent="0.15">
      <c r="A113" s="1048"/>
      <c r="B113" s="1049"/>
      <c r="C113" s="1044" t="s">
        <v>444</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779</v>
      </c>
      <c r="AB113" s="1028"/>
      <c r="AC113" s="1028"/>
      <c r="AD113" s="1028"/>
      <c r="AE113" s="1029"/>
      <c r="AF113" s="1030">
        <v>624</v>
      </c>
      <c r="AG113" s="1028"/>
      <c r="AH113" s="1028"/>
      <c r="AI113" s="1028"/>
      <c r="AJ113" s="1029"/>
      <c r="AK113" s="1030">
        <v>571</v>
      </c>
      <c r="AL113" s="1028"/>
      <c r="AM113" s="1028"/>
      <c r="AN113" s="1028"/>
      <c r="AO113" s="1029"/>
      <c r="AP113" s="1031">
        <v>0</v>
      </c>
      <c r="AQ113" s="1032"/>
      <c r="AR113" s="1032"/>
      <c r="AS113" s="1032"/>
      <c r="AT113" s="1033"/>
      <c r="AU113" s="994"/>
      <c r="AV113" s="995"/>
      <c r="AW113" s="995"/>
      <c r="AX113" s="995"/>
      <c r="AY113" s="995"/>
      <c r="AZ113" s="1043" t="s">
        <v>445</v>
      </c>
      <c r="BA113" s="1044"/>
      <c r="BB113" s="1044"/>
      <c r="BC113" s="1044"/>
      <c r="BD113" s="1044"/>
      <c r="BE113" s="1044"/>
      <c r="BF113" s="1044"/>
      <c r="BG113" s="1044"/>
      <c r="BH113" s="1044"/>
      <c r="BI113" s="1044"/>
      <c r="BJ113" s="1044"/>
      <c r="BK113" s="1044"/>
      <c r="BL113" s="1044"/>
      <c r="BM113" s="1044"/>
      <c r="BN113" s="1044"/>
      <c r="BO113" s="1044"/>
      <c r="BP113" s="1045"/>
      <c r="BQ113" s="1013">
        <v>214974</v>
      </c>
      <c r="BR113" s="1014"/>
      <c r="BS113" s="1014"/>
      <c r="BT113" s="1014"/>
      <c r="BU113" s="1014"/>
      <c r="BV113" s="1014">
        <v>444034</v>
      </c>
      <c r="BW113" s="1014"/>
      <c r="BX113" s="1014"/>
      <c r="BY113" s="1014"/>
      <c r="BZ113" s="1014"/>
      <c r="CA113" s="1014">
        <v>801446</v>
      </c>
      <c r="CB113" s="1014"/>
      <c r="CC113" s="1014"/>
      <c r="CD113" s="1014"/>
      <c r="CE113" s="1014"/>
      <c r="CF113" s="1008">
        <v>23.3</v>
      </c>
      <c r="CG113" s="1009"/>
      <c r="CH113" s="1009"/>
      <c r="CI113" s="1009"/>
      <c r="CJ113" s="1009"/>
      <c r="CK113" s="1039"/>
      <c r="CL113" s="1040"/>
      <c r="CM113" s="1010" t="s">
        <v>446</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129</v>
      </c>
      <c r="DH113" s="1053"/>
      <c r="DI113" s="1053"/>
      <c r="DJ113" s="1053"/>
      <c r="DK113" s="1054"/>
      <c r="DL113" s="1055" t="s">
        <v>129</v>
      </c>
      <c r="DM113" s="1053"/>
      <c r="DN113" s="1053"/>
      <c r="DO113" s="1053"/>
      <c r="DP113" s="1054"/>
      <c r="DQ113" s="1055" t="s">
        <v>129</v>
      </c>
      <c r="DR113" s="1053"/>
      <c r="DS113" s="1053"/>
      <c r="DT113" s="1053"/>
      <c r="DU113" s="1054"/>
      <c r="DV113" s="1056" t="s">
        <v>129</v>
      </c>
      <c r="DW113" s="1057"/>
      <c r="DX113" s="1057"/>
      <c r="DY113" s="1057"/>
      <c r="DZ113" s="1058"/>
    </row>
    <row r="114" spans="1:130" s="247" customFormat="1" ht="26.25" customHeight="1" x14ac:dyDescent="0.15">
      <c r="A114" s="1048"/>
      <c r="B114" s="1049"/>
      <c r="C114" s="1044" t="s">
        <v>447</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v>10790</v>
      </c>
      <c r="AB114" s="1053"/>
      <c r="AC114" s="1053"/>
      <c r="AD114" s="1053"/>
      <c r="AE114" s="1054"/>
      <c r="AF114" s="1055">
        <v>9463</v>
      </c>
      <c r="AG114" s="1053"/>
      <c r="AH114" s="1053"/>
      <c r="AI114" s="1053"/>
      <c r="AJ114" s="1054"/>
      <c r="AK114" s="1055">
        <v>31717</v>
      </c>
      <c r="AL114" s="1053"/>
      <c r="AM114" s="1053"/>
      <c r="AN114" s="1053"/>
      <c r="AO114" s="1054"/>
      <c r="AP114" s="1056">
        <v>0.9</v>
      </c>
      <c r="AQ114" s="1057"/>
      <c r="AR114" s="1057"/>
      <c r="AS114" s="1057"/>
      <c r="AT114" s="1058"/>
      <c r="AU114" s="994"/>
      <c r="AV114" s="995"/>
      <c r="AW114" s="995"/>
      <c r="AX114" s="995"/>
      <c r="AY114" s="995"/>
      <c r="AZ114" s="1043" t="s">
        <v>448</v>
      </c>
      <c r="BA114" s="1044"/>
      <c r="BB114" s="1044"/>
      <c r="BC114" s="1044"/>
      <c r="BD114" s="1044"/>
      <c r="BE114" s="1044"/>
      <c r="BF114" s="1044"/>
      <c r="BG114" s="1044"/>
      <c r="BH114" s="1044"/>
      <c r="BI114" s="1044"/>
      <c r="BJ114" s="1044"/>
      <c r="BK114" s="1044"/>
      <c r="BL114" s="1044"/>
      <c r="BM114" s="1044"/>
      <c r="BN114" s="1044"/>
      <c r="BO114" s="1044"/>
      <c r="BP114" s="1045"/>
      <c r="BQ114" s="1013">
        <v>224719</v>
      </c>
      <c r="BR114" s="1014"/>
      <c r="BS114" s="1014"/>
      <c r="BT114" s="1014"/>
      <c r="BU114" s="1014"/>
      <c r="BV114" s="1014">
        <v>175235</v>
      </c>
      <c r="BW114" s="1014"/>
      <c r="BX114" s="1014"/>
      <c r="BY114" s="1014"/>
      <c r="BZ114" s="1014"/>
      <c r="CA114" s="1014">
        <v>65400</v>
      </c>
      <c r="CB114" s="1014"/>
      <c r="CC114" s="1014"/>
      <c r="CD114" s="1014"/>
      <c r="CE114" s="1014"/>
      <c r="CF114" s="1008">
        <v>1.9</v>
      </c>
      <c r="CG114" s="1009"/>
      <c r="CH114" s="1009"/>
      <c r="CI114" s="1009"/>
      <c r="CJ114" s="1009"/>
      <c r="CK114" s="1039"/>
      <c r="CL114" s="1040"/>
      <c r="CM114" s="1010" t="s">
        <v>449</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129</v>
      </c>
      <c r="DH114" s="1053"/>
      <c r="DI114" s="1053"/>
      <c r="DJ114" s="1053"/>
      <c r="DK114" s="1054"/>
      <c r="DL114" s="1055" t="s">
        <v>129</v>
      </c>
      <c r="DM114" s="1053"/>
      <c r="DN114" s="1053"/>
      <c r="DO114" s="1053"/>
      <c r="DP114" s="1054"/>
      <c r="DQ114" s="1055" t="s">
        <v>129</v>
      </c>
      <c r="DR114" s="1053"/>
      <c r="DS114" s="1053"/>
      <c r="DT114" s="1053"/>
      <c r="DU114" s="1054"/>
      <c r="DV114" s="1056" t="s">
        <v>129</v>
      </c>
      <c r="DW114" s="1057"/>
      <c r="DX114" s="1057"/>
      <c r="DY114" s="1057"/>
      <c r="DZ114" s="1058"/>
    </row>
    <row r="115" spans="1:130" s="247" customFormat="1" ht="26.25" customHeight="1" x14ac:dyDescent="0.15">
      <c r="A115" s="1048"/>
      <c r="B115" s="1049"/>
      <c r="C115" s="1044" t="s">
        <v>450</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t="s">
        <v>129</v>
      </c>
      <c r="AB115" s="1028"/>
      <c r="AC115" s="1028"/>
      <c r="AD115" s="1028"/>
      <c r="AE115" s="1029"/>
      <c r="AF115" s="1030" t="s">
        <v>129</v>
      </c>
      <c r="AG115" s="1028"/>
      <c r="AH115" s="1028"/>
      <c r="AI115" s="1028"/>
      <c r="AJ115" s="1029"/>
      <c r="AK115" s="1030" t="s">
        <v>129</v>
      </c>
      <c r="AL115" s="1028"/>
      <c r="AM115" s="1028"/>
      <c r="AN115" s="1028"/>
      <c r="AO115" s="1029"/>
      <c r="AP115" s="1031" t="s">
        <v>129</v>
      </c>
      <c r="AQ115" s="1032"/>
      <c r="AR115" s="1032"/>
      <c r="AS115" s="1032"/>
      <c r="AT115" s="1033"/>
      <c r="AU115" s="994"/>
      <c r="AV115" s="995"/>
      <c r="AW115" s="995"/>
      <c r="AX115" s="995"/>
      <c r="AY115" s="995"/>
      <c r="AZ115" s="1043" t="s">
        <v>451</v>
      </c>
      <c r="BA115" s="1044"/>
      <c r="BB115" s="1044"/>
      <c r="BC115" s="1044"/>
      <c r="BD115" s="1044"/>
      <c r="BE115" s="1044"/>
      <c r="BF115" s="1044"/>
      <c r="BG115" s="1044"/>
      <c r="BH115" s="1044"/>
      <c r="BI115" s="1044"/>
      <c r="BJ115" s="1044"/>
      <c r="BK115" s="1044"/>
      <c r="BL115" s="1044"/>
      <c r="BM115" s="1044"/>
      <c r="BN115" s="1044"/>
      <c r="BO115" s="1044"/>
      <c r="BP115" s="1045"/>
      <c r="BQ115" s="1013" t="s">
        <v>129</v>
      </c>
      <c r="BR115" s="1014"/>
      <c r="BS115" s="1014"/>
      <c r="BT115" s="1014"/>
      <c r="BU115" s="1014"/>
      <c r="BV115" s="1014" t="s">
        <v>129</v>
      </c>
      <c r="BW115" s="1014"/>
      <c r="BX115" s="1014"/>
      <c r="BY115" s="1014"/>
      <c r="BZ115" s="1014"/>
      <c r="CA115" s="1014" t="s">
        <v>411</v>
      </c>
      <c r="CB115" s="1014"/>
      <c r="CC115" s="1014"/>
      <c r="CD115" s="1014"/>
      <c r="CE115" s="1014"/>
      <c r="CF115" s="1008" t="s">
        <v>129</v>
      </c>
      <c r="CG115" s="1009"/>
      <c r="CH115" s="1009"/>
      <c r="CI115" s="1009"/>
      <c r="CJ115" s="1009"/>
      <c r="CK115" s="1039"/>
      <c r="CL115" s="1040"/>
      <c r="CM115" s="1043" t="s">
        <v>452</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t="s">
        <v>129</v>
      </c>
      <c r="DH115" s="1053"/>
      <c r="DI115" s="1053"/>
      <c r="DJ115" s="1053"/>
      <c r="DK115" s="1054"/>
      <c r="DL115" s="1055" t="s">
        <v>129</v>
      </c>
      <c r="DM115" s="1053"/>
      <c r="DN115" s="1053"/>
      <c r="DO115" s="1053"/>
      <c r="DP115" s="1054"/>
      <c r="DQ115" s="1055" t="s">
        <v>129</v>
      </c>
      <c r="DR115" s="1053"/>
      <c r="DS115" s="1053"/>
      <c r="DT115" s="1053"/>
      <c r="DU115" s="1054"/>
      <c r="DV115" s="1056" t="s">
        <v>411</v>
      </c>
      <c r="DW115" s="1057"/>
      <c r="DX115" s="1057"/>
      <c r="DY115" s="1057"/>
      <c r="DZ115" s="1058"/>
    </row>
    <row r="116" spans="1:130" s="247" customFormat="1" ht="26.25" customHeight="1" x14ac:dyDescent="0.15">
      <c r="A116" s="1050"/>
      <c r="B116" s="1051"/>
      <c r="C116" s="1059" t="s">
        <v>453</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t="s">
        <v>129</v>
      </c>
      <c r="AB116" s="1053"/>
      <c r="AC116" s="1053"/>
      <c r="AD116" s="1053"/>
      <c r="AE116" s="1054"/>
      <c r="AF116" s="1055">
        <v>31</v>
      </c>
      <c r="AG116" s="1053"/>
      <c r="AH116" s="1053"/>
      <c r="AI116" s="1053"/>
      <c r="AJ116" s="1054"/>
      <c r="AK116" s="1055" t="s">
        <v>129</v>
      </c>
      <c r="AL116" s="1053"/>
      <c r="AM116" s="1053"/>
      <c r="AN116" s="1053"/>
      <c r="AO116" s="1054"/>
      <c r="AP116" s="1056" t="s">
        <v>129</v>
      </c>
      <c r="AQ116" s="1057"/>
      <c r="AR116" s="1057"/>
      <c r="AS116" s="1057"/>
      <c r="AT116" s="1058"/>
      <c r="AU116" s="994"/>
      <c r="AV116" s="995"/>
      <c r="AW116" s="995"/>
      <c r="AX116" s="995"/>
      <c r="AY116" s="995"/>
      <c r="AZ116" s="1061" t="s">
        <v>454</v>
      </c>
      <c r="BA116" s="1062"/>
      <c r="BB116" s="1062"/>
      <c r="BC116" s="1062"/>
      <c r="BD116" s="1062"/>
      <c r="BE116" s="1062"/>
      <c r="BF116" s="1062"/>
      <c r="BG116" s="1062"/>
      <c r="BH116" s="1062"/>
      <c r="BI116" s="1062"/>
      <c r="BJ116" s="1062"/>
      <c r="BK116" s="1062"/>
      <c r="BL116" s="1062"/>
      <c r="BM116" s="1062"/>
      <c r="BN116" s="1062"/>
      <c r="BO116" s="1062"/>
      <c r="BP116" s="1063"/>
      <c r="BQ116" s="1013" t="s">
        <v>129</v>
      </c>
      <c r="BR116" s="1014"/>
      <c r="BS116" s="1014"/>
      <c r="BT116" s="1014"/>
      <c r="BU116" s="1014"/>
      <c r="BV116" s="1014" t="s">
        <v>129</v>
      </c>
      <c r="BW116" s="1014"/>
      <c r="BX116" s="1014"/>
      <c r="BY116" s="1014"/>
      <c r="BZ116" s="1014"/>
      <c r="CA116" s="1014" t="s">
        <v>129</v>
      </c>
      <c r="CB116" s="1014"/>
      <c r="CC116" s="1014"/>
      <c r="CD116" s="1014"/>
      <c r="CE116" s="1014"/>
      <c r="CF116" s="1008" t="s">
        <v>129</v>
      </c>
      <c r="CG116" s="1009"/>
      <c r="CH116" s="1009"/>
      <c r="CI116" s="1009"/>
      <c r="CJ116" s="1009"/>
      <c r="CK116" s="1039"/>
      <c r="CL116" s="1040"/>
      <c r="CM116" s="1010" t="s">
        <v>455</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t="s">
        <v>129</v>
      </c>
      <c r="DH116" s="1053"/>
      <c r="DI116" s="1053"/>
      <c r="DJ116" s="1053"/>
      <c r="DK116" s="1054"/>
      <c r="DL116" s="1055" t="s">
        <v>129</v>
      </c>
      <c r="DM116" s="1053"/>
      <c r="DN116" s="1053"/>
      <c r="DO116" s="1053"/>
      <c r="DP116" s="1054"/>
      <c r="DQ116" s="1055" t="s">
        <v>129</v>
      </c>
      <c r="DR116" s="1053"/>
      <c r="DS116" s="1053"/>
      <c r="DT116" s="1053"/>
      <c r="DU116" s="1054"/>
      <c r="DV116" s="1056" t="s">
        <v>411</v>
      </c>
      <c r="DW116" s="1057"/>
      <c r="DX116" s="1057"/>
      <c r="DY116" s="1057"/>
      <c r="DZ116" s="1058"/>
    </row>
    <row r="117" spans="1:130" s="247" customFormat="1" ht="26.25" customHeight="1" x14ac:dyDescent="0.15">
      <c r="A117" s="998" t="s">
        <v>188</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456</v>
      </c>
      <c r="Z117" s="980"/>
      <c r="AA117" s="1070">
        <v>414333</v>
      </c>
      <c r="AB117" s="1071"/>
      <c r="AC117" s="1071"/>
      <c r="AD117" s="1071"/>
      <c r="AE117" s="1072"/>
      <c r="AF117" s="1073">
        <v>408103</v>
      </c>
      <c r="AG117" s="1071"/>
      <c r="AH117" s="1071"/>
      <c r="AI117" s="1071"/>
      <c r="AJ117" s="1072"/>
      <c r="AK117" s="1073">
        <v>421999</v>
      </c>
      <c r="AL117" s="1071"/>
      <c r="AM117" s="1071"/>
      <c r="AN117" s="1071"/>
      <c r="AO117" s="1072"/>
      <c r="AP117" s="1074"/>
      <c r="AQ117" s="1075"/>
      <c r="AR117" s="1075"/>
      <c r="AS117" s="1075"/>
      <c r="AT117" s="1076"/>
      <c r="AU117" s="994"/>
      <c r="AV117" s="995"/>
      <c r="AW117" s="995"/>
      <c r="AX117" s="995"/>
      <c r="AY117" s="995"/>
      <c r="AZ117" s="1061" t="s">
        <v>457</v>
      </c>
      <c r="BA117" s="1062"/>
      <c r="BB117" s="1062"/>
      <c r="BC117" s="1062"/>
      <c r="BD117" s="1062"/>
      <c r="BE117" s="1062"/>
      <c r="BF117" s="1062"/>
      <c r="BG117" s="1062"/>
      <c r="BH117" s="1062"/>
      <c r="BI117" s="1062"/>
      <c r="BJ117" s="1062"/>
      <c r="BK117" s="1062"/>
      <c r="BL117" s="1062"/>
      <c r="BM117" s="1062"/>
      <c r="BN117" s="1062"/>
      <c r="BO117" s="1062"/>
      <c r="BP117" s="1063"/>
      <c r="BQ117" s="1013" t="s">
        <v>458</v>
      </c>
      <c r="BR117" s="1014"/>
      <c r="BS117" s="1014"/>
      <c r="BT117" s="1014"/>
      <c r="BU117" s="1014"/>
      <c r="BV117" s="1014" t="s">
        <v>458</v>
      </c>
      <c r="BW117" s="1014"/>
      <c r="BX117" s="1014"/>
      <c r="BY117" s="1014"/>
      <c r="BZ117" s="1014"/>
      <c r="CA117" s="1014" t="s">
        <v>458</v>
      </c>
      <c r="CB117" s="1014"/>
      <c r="CC117" s="1014"/>
      <c r="CD117" s="1014"/>
      <c r="CE117" s="1014"/>
      <c r="CF117" s="1008" t="s">
        <v>129</v>
      </c>
      <c r="CG117" s="1009"/>
      <c r="CH117" s="1009"/>
      <c r="CI117" s="1009"/>
      <c r="CJ117" s="1009"/>
      <c r="CK117" s="1039"/>
      <c r="CL117" s="1040"/>
      <c r="CM117" s="1010" t="s">
        <v>459</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392</v>
      </c>
      <c r="DH117" s="1053"/>
      <c r="DI117" s="1053"/>
      <c r="DJ117" s="1053"/>
      <c r="DK117" s="1054"/>
      <c r="DL117" s="1055" t="s">
        <v>129</v>
      </c>
      <c r="DM117" s="1053"/>
      <c r="DN117" s="1053"/>
      <c r="DO117" s="1053"/>
      <c r="DP117" s="1054"/>
      <c r="DQ117" s="1055" t="s">
        <v>392</v>
      </c>
      <c r="DR117" s="1053"/>
      <c r="DS117" s="1053"/>
      <c r="DT117" s="1053"/>
      <c r="DU117" s="1054"/>
      <c r="DV117" s="1056" t="s">
        <v>460</v>
      </c>
      <c r="DW117" s="1057"/>
      <c r="DX117" s="1057"/>
      <c r="DY117" s="1057"/>
      <c r="DZ117" s="1058"/>
    </row>
    <row r="118" spans="1:130" s="247" customFormat="1" ht="26.25" customHeight="1" x14ac:dyDescent="0.15">
      <c r="A118" s="998" t="s">
        <v>432</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430</v>
      </c>
      <c r="AB118" s="979"/>
      <c r="AC118" s="979"/>
      <c r="AD118" s="979"/>
      <c r="AE118" s="980"/>
      <c r="AF118" s="978" t="s">
        <v>307</v>
      </c>
      <c r="AG118" s="979"/>
      <c r="AH118" s="979"/>
      <c r="AI118" s="979"/>
      <c r="AJ118" s="980"/>
      <c r="AK118" s="978" t="s">
        <v>306</v>
      </c>
      <c r="AL118" s="979"/>
      <c r="AM118" s="979"/>
      <c r="AN118" s="979"/>
      <c r="AO118" s="980"/>
      <c r="AP118" s="1065" t="s">
        <v>431</v>
      </c>
      <c r="AQ118" s="1066"/>
      <c r="AR118" s="1066"/>
      <c r="AS118" s="1066"/>
      <c r="AT118" s="1067"/>
      <c r="AU118" s="994"/>
      <c r="AV118" s="995"/>
      <c r="AW118" s="995"/>
      <c r="AX118" s="995"/>
      <c r="AY118" s="995"/>
      <c r="AZ118" s="1068" t="s">
        <v>461</v>
      </c>
      <c r="BA118" s="1059"/>
      <c r="BB118" s="1059"/>
      <c r="BC118" s="1059"/>
      <c r="BD118" s="1059"/>
      <c r="BE118" s="1059"/>
      <c r="BF118" s="1059"/>
      <c r="BG118" s="1059"/>
      <c r="BH118" s="1059"/>
      <c r="BI118" s="1059"/>
      <c r="BJ118" s="1059"/>
      <c r="BK118" s="1059"/>
      <c r="BL118" s="1059"/>
      <c r="BM118" s="1059"/>
      <c r="BN118" s="1059"/>
      <c r="BO118" s="1059"/>
      <c r="BP118" s="1060"/>
      <c r="BQ118" s="1091" t="s">
        <v>129</v>
      </c>
      <c r="BR118" s="1092"/>
      <c r="BS118" s="1092"/>
      <c r="BT118" s="1092"/>
      <c r="BU118" s="1092"/>
      <c r="BV118" s="1092" t="s">
        <v>458</v>
      </c>
      <c r="BW118" s="1092"/>
      <c r="BX118" s="1092"/>
      <c r="BY118" s="1092"/>
      <c r="BZ118" s="1092"/>
      <c r="CA118" s="1092" t="s">
        <v>462</v>
      </c>
      <c r="CB118" s="1092"/>
      <c r="CC118" s="1092"/>
      <c r="CD118" s="1092"/>
      <c r="CE118" s="1092"/>
      <c r="CF118" s="1008" t="s">
        <v>458</v>
      </c>
      <c r="CG118" s="1009"/>
      <c r="CH118" s="1009"/>
      <c r="CI118" s="1009"/>
      <c r="CJ118" s="1009"/>
      <c r="CK118" s="1039"/>
      <c r="CL118" s="1040"/>
      <c r="CM118" s="1010" t="s">
        <v>463</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129</v>
      </c>
      <c r="DH118" s="1053"/>
      <c r="DI118" s="1053"/>
      <c r="DJ118" s="1053"/>
      <c r="DK118" s="1054"/>
      <c r="DL118" s="1055" t="s">
        <v>464</v>
      </c>
      <c r="DM118" s="1053"/>
      <c r="DN118" s="1053"/>
      <c r="DO118" s="1053"/>
      <c r="DP118" s="1054"/>
      <c r="DQ118" s="1055" t="s">
        <v>458</v>
      </c>
      <c r="DR118" s="1053"/>
      <c r="DS118" s="1053"/>
      <c r="DT118" s="1053"/>
      <c r="DU118" s="1054"/>
      <c r="DV118" s="1056" t="s">
        <v>392</v>
      </c>
      <c r="DW118" s="1057"/>
      <c r="DX118" s="1057"/>
      <c r="DY118" s="1057"/>
      <c r="DZ118" s="1058"/>
    </row>
    <row r="119" spans="1:130" s="247" customFormat="1" ht="26.25" customHeight="1" x14ac:dyDescent="0.15">
      <c r="A119" s="1152" t="s">
        <v>435</v>
      </c>
      <c r="B119" s="1038"/>
      <c r="C119" s="1017" t="s">
        <v>436</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129</v>
      </c>
      <c r="AB119" s="986"/>
      <c r="AC119" s="986"/>
      <c r="AD119" s="986"/>
      <c r="AE119" s="987"/>
      <c r="AF119" s="988" t="s">
        <v>129</v>
      </c>
      <c r="AG119" s="986"/>
      <c r="AH119" s="986"/>
      <c r="AI119" s="986"/>
      <c r="AJ119" s="987"/>
      <c r="AK119" s="988" t="s">
        <v>465</v>
      </c>
      <c r="AL119" s="986"/>
      <c r="AM119" s="986"/>
      <c r="AN119" s="986"/>
      <c r="AO119" s="987"/>
      <c r="AP119" s="989" t="s">
        <v>129</v>
      </c>
      <c r="AQ119" s="990"/>
      <c r="AR119" s="990"/>
      <c r="AS119" s="990"/>
      <c r="AT119" s="991"/>
      <c r="AU119" s="996"/>
      <c r="AV119" s="997"/>
      <c r="AW119" s="997"/>
      <c r="AX119" s="997"/>
      <c r="AY119" s="997"/>
      <c r="AZ119" s="278" t="s">
        <v>188</v>
      </c>
      <c r="BA119" s="278"/>
      <c r="BB119" s="278"/>
      <c r="BC119" s="278"/>
      <c r="BD119" s="278"/>
      <c r="BE119" s="278"/>
      <c r="BF119" s="278"/>
      <c r="BG119" s="278"/>
      <c r="BH119" s="278"/>
      <c r="BI119" s="278"/>
      <c r="BJ119" s="278"/>
      <c r="BK119" s="278"/>
      <c r="BL119" s="278"/>
      <c r="BM119" s="278"/>
      <c r="BN119" s="278"/>
      <c r="BO119" s="1069" t="s">
        <v>466</v>
      </c>
      <c r="BP119" s="1100"/>
      <c r="BQ119" s="1091">
        <v>4461465</v>
      </c>
      <c r="BR119" s="1092"/>
      <c r="BS119" s="1092"/>
      <c r="BT119" s="1092"/>
      <c r="BU119" s="1092"/>
      <c r="BV119" s="1092">
        <v>4416889</v>
      </c>
      <c r="BW119" s="1092"/>
      <c r="BX119" s="1092"/>
      <c r="BY119" s="1092"/>
      <c r="BZ119" s="1092"/>
      <c r="CA119" s="1092">
        <v>4513111</v>
      </c>
      <c r="CB119" s="1092"/>
      <c r="CC119" s="1092"/>
      <c r="CD119" s="1092"/>
      <c r="CE119" s="1092"/>
      <c r="CF119" s="1093"/>
      <c r="CG119" s="1094"/>
      <c r="CH119" s="1094"/>
      <c r="CI119" s="1094"/>
      <c r="CJ119" s="1095"/>
      <c r="CK119" s="1041"/>
      <c r="CL119" s="1042"/>
      <c r="CM119" s="1096" t="s">
        <v>467</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t="s">
        <v>458</v>
      </c>
      <c r="DH119" s="1078"/>
      <c r="DI119" s="1078"/>
      <c r="DJ119" s="1078"/>
      <c r="DK119" s="1079"/>
      <c r="DL119" s="1077" t="s">
        <v>458</v>
      </c>
      <c r="DM119" s="1078"/>
      <c r="DN119" s="1078"/>
      <c r="DO119" s="1078"/>
      <c r="DP119" s="1079"/>
      <c r="DQ119" s="1077" t="s">
        <v>458</v>
      </c>
      <c r="DR119" s="1078"/>
      <c r="DS119" s="1078"/>
      <c r="DT119" s="1078"/>
      <c r="DU119" s="1079"/>
      <c r="DV119" s="1080" t="s">
        <v>465</v>
      </c>
      <c r="DW119" s="1081"/>
      <c r="DX119" s="1081"/>
      <c r="DY119" s="1081"/>
      <c r="DZ119" s="1082"/>
    </row>
    <row r="120" spans="1:130" s="247" customFormat="1" ht="26.25" customHeight="1" x14ac:dyDescent="0.15">
      <c r="A120" s="1153"/>
      <c r="B120" s="1040"/>
      <c r="C120" s="1010" t="s">
        <v>439</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465</v>
      </c>
      <c r="AB120" s="1053"/>
      <c r="AC120" s="1053"/>
      <c r="AD120" s="1053"/>
      <c r="AE120" s="1054"/>
      <c r="AF120" s="1055" t="s">
        <v>465</v>
      </c>
      <c r="AG120" s="1053"/>
      <c r="AH120" s="1053"/>
      <c r="AI120" s="1053"/>
      <c r="AJ120" s="1054"/>
      <c r="AK120" s="1055" t="s">
        <v>460</v>
      </c>
      <c r="AL120" s="1053"/>
      <c r="AM120" s="1053"/>
      <c r="AN120" s="1053"/>
      <c r="AO120" s="1054"/>
      <c r="AP120" s="1056" t="s">
        <v>129</v>
      </c>
      <c r="AQ120" s="1057"/>
      <c r="AR120" s="1057"/>
      <c r="AS120" s="1057"/>
      <c r="AT120" s="1058"/>
      <c r="AU120" s="1083" t="s">
        <v>468</v>
      </c>
      <c r="AV120" s="1084"/>
      <c r="AW120" s="1084"/>
      <c r="AX120" s="1084"/>
      <c r="AY120" s="1085"/>
      <c r="AZ120" s="1034" t="s">
        <v>469</v>
      </c>
      <c r="BA120" s="983"/>
      <c r="BB120" s="983"/>
      <c r="BC120" s="983"/>
      <c r="BD120" s="983"/>
      <c r="BE120" s="983"/>
      <c r="BF120" s="983"/>
      <c r="BG120" s="983"/>
      <c r="BH120" s="983"/>
      <c r="BI120" s="983"/>
      <c r="BJ120" s="983"/>
      <c r="BK120" s="983"/>
      <c r="BL120" s="983"/>
      <c r="BM120" s="983"/>
      <c r="BN120" s="983"/>
      <c r="BO120" s="983"/>
      <c r="BP120" s="984"/>
      <c r="BQ120" s="1020">
        <v>2492496</v>
      </c>
      <c r="BR120" s="1021"/>
      <c r="BS120" s="1021"/>
      <c r="BT120" s="1021"/>
      <c r="BU120" s="1021"/>
      <c r="BV120" s="1021">
        <v>2444991</v>
      </c>
      <c r="BW120" s="1021"/>
      <c r="BX120" s="1021"/>
      <c r="BY120" s="1021"/>
      <c r="BZ120" s="1021"/>
      <c r="CA120" s="1021">
        <v>2576921</v>
      </c>
      <c r="CB120" s="1021"/>
      <c r="CC120" s="1021"/>
      <c r="CD120" s="1021"/>
      <c r="CE120" s="1021"/>
      <c r="CF120" s="1035">
        <v>74.8</v>
      </c>
      <c r="CG120" s="1036"/>
      <c r="CH120" s="1036"/>
      <c r="CI120" s="1036"/>
      <c r="CJ120" s="1036"/>
      <c r="CK120" s="1101" t="s">
        <v>470</v>
      </c>
      <c r="CL120" s="1102"/>
      <c r="CM120" s="1102"/>
      <c r="CN120" s="1102"/>
      <c r="CO120" s="1103"/>
      <c r="CP120" s="1109" t="s">
        <v>471</v>
      </c>
      <c r="CQ120" s="1110"/>
      <c r="CR120" s="1110"/>
      <c r="CS120" s="1110"/>
      <c r="CT120" s="1110"/>
      <c r="CU120" s="1110"/>
      <c r="CV120" s="1110"/>
      <c r="CW120" s="1110"/>
      <c r="CX120" s="1110"/>
      <c r="CY120" s="1110"/>
      <c r="CZ120" s="1110"/>
      <c r="DA120" s="1110"/>
      <c r="DB120" s="1110"/>
      <c r="DC120" s="1110"/>
      <c r="DD120" s="1110"/>
      <c r="DE120" s="1110"/>
      <c r="DF120" s="1111"/>
      <c r="DG120" s="1020">
        <v>57000</v>
      </c>
      <c r="DH120" s="1021"/>
      <c r="DI120" s="1021"/>
      <c r="DJ120" s="1021"/>
      <c r="DK120" s="1021"/>
      <c r="DL120" s="1021">
        <v>44686</v>
      </c>
      <c r="DM120" s="1021"/>
      <c r="DN120" s="1021"/>
      <c r="DO120" s="1021"/>
      <c r="DP120" s="1021"/>
      <c r="DQ120" s="1021">
        <v>33679</v>
      </c>
      <c r="DR120" s="1021"/>
      <c r="DS120" s="1021"/>
      <c r="DT120" s="1021"/>
      <c r="DU120" s="1021"/>
      <c r="DV120" s="1022">
        <v>1</v>
      </c>
      <c r="DW120" s="1022"/>
      <c r="DX120" s="1022"/>
      <c r="DY120" s="1022"/>
      <c r="DZ120" s="1023"/>
    </row>
    <row r="121" spans="1:130" s="247" customFormat="1" ht="26.25" customHeight="1" x14ac:dyDescent="0.15">
      <c r="A121" s="1153"/>
      <c r="B121" s="1040"/>
      <c r="C121" s="1061" t="s">
        <v>472</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t="s">
        <v>129</v>
      </c>
      <c r="AB121" s="1053"/>
      <c r="AC121" s="1053"/>
      <c r="AD121" s="1053"/>
      <c r="AE121" s="1054"/>
      <c r="AF121" s="1055" t="s">
        <v>460</v>
      </c>
      <c r="AG121" s="1053"/>
      <c r="AH121" s="1053"/>
      <c r="AI121" s="1053"/>
      <c r="AJ121" s="1054"/>
      <c r="AK121" s="1055" t="s">
        <v>129</v>
      </c>
      <c r="AL121" s="1053"/>
      <c r="AM121" s="1053"/>
      <c r="AN121" s="1053"/>
      <c r="AO121" s="1054"/>
      <c r="AP121" s="1056" t="s">
        <v>129</v>
      </c>
      <c r="AQ121" s="1057"/>
      <c r="AR121" s="1057"/>
      <c r="AS121" s="1057"/>
      <c r="AT121" s="1058"/>
      <c r="AU121" s="1086"/>
      <c r="AV121" s="1087"/>
      <c r="AW121" s="1087"/>
      <c r="AX121" s="1087"/>
      <c r="AY121" s="1088"/>
      <c r="AZ121" s="1043" t="s">
        <v>473</v>
      </c>
      <c r="BA121" s="1044"/>
      <c r="BB121" s="1044"/>
      <c r="BC121" s="1044"/>
      <c r="BD121" s="1044"/>
      <c r="BE121" s="1044"/>
      <c r="BF121" s="1044"/>
      <c r="BG121" s="1044"/>
      <c r="BH121" s="1044"/>
      <c r="BI121" s="1044"/>
      <c r="BJ121" s="1044"/>
      <c r="BK121" s="1044"/>
      <c r="BL121" s="1044"/>
      <c r="BM121" s="1044"/>
      <c r="BN121" s="1044"/>
      <c r="BO121" s="1044"/>
      <c r="BP121" s="1045"/>
      <c r="BQ121" s="1013">
        <v>46634</v>
      </c>
      <c r="BR121" s="1014"/>
      <c r="BS121" s="1014"/>
      <c r="BT121" s="1014"/>
      <c r="BU121" s="1014"/>
      <c r="BV121" s="1014">
        <v>25683</v>
      </c>
      <c r="BW121" s="1014"/>
      <c r="BX121" s="1014"/>
      <c r="BY121" s="1014"/>
      <c r="BZ121" s="1014"/>
      <c r="CA121" s="1014">
        <v>19578</v>
      </c>
      <c r="CB121" s="1014"/>
      <c r="CC121" s="1014"/>
      <c r="CD121" s="1014"/>
      <c r="CE121" s="1014"/>
      <c r="CF121" s="1008">
        <v>0.6</v>
      </c>
      <c r="CG121" s="1009"/>
      <c r="CH121" s="1009"/>
      <c r="CI121" s="1009"/>
      <c r="CJ121" s="1009"/>
      <c r="CK121" s="1104"/>
      <c r="CL121" s="1105"/>
      <c r="CM121" s="1105"/>
      <c r="CN121" s="1105"/>
      <c r="CO121" s="1106"/>
      <c r="CP121" s="1114" t="s">
        <v>474</v>
      </c>
      <c r="CQ121" s="1115"/>
      <c r="CR121" s="1115"/>
      <c r="CS121" s="1115"/>
      <c r="CT121" s="1115"/>
      <c r="CU121" s="1115"/>
      <c r="CV121" s="1115"/>
      <c r="CW121" s="1115"/>
      <c r="CX121" s="1115"/>
      <c r="CY121" s="1115"/>
      <c r="CZ121" s="1115"/>
      <c r="DA121" s="1115"/>
      <c r="DB121" s="1115"/>
      <c r="DC121" s="1115"/>
      <c r="DD121" s="1115"/>
      <c r="DE121" s="1115"/>
      <c r="DF121" s="1116"/>
      <c r="DG121" s="1013" t="s">
        <v>458</v>
      </c>
      <c r="DH121" s="1014"/>
      <c r="DI121" s="1014"/>
      <c r="DJ121" s="1014"/>
      <c r="DK121" s="1014"/>
      <c r="DL121" s="1014" t="s">
        <v>458</v>
      </c>
      <c r="DM121" s="1014"/>
      <c r="DN121" s="1014"/>
      <c r="DO121" s="1014"/>
      <c r="DP121" s="1014"/>
      <c r="DQ121" s="1014" t="s">
        <v>462</v>
      </c>
      <c r="DR121" s="1014"/>
      <c r="DS121" s="1014"/>
      <c r="DT121" s="1014"/>
      <c r="DU121" s="1014"/>
      <c r="DV121" s="1015" t="s">
        <v>129</v>
      </c>
      <c r="DW121" s="1015"/>
      <c r="DX121" s="1015"/>
      <c r="DY121" s="1015"/>
      <c r="DZ121" s="1016"/>
    </row>
    <row r="122" spans="1:130" s="247" customFormat="1" ht="26.25" customHeight="1" x14ac:dyDescent="0.15">
      <c r="A122" s="1153"/>
      <c r="B122" s="1040"/>
      <c r="C122" s="1010" t="s">
        <v>449</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129</v>
      </c>
      <c r="AB122" s="1053"/>
      <c r="AC122" s="1053"/>
      <c r="AD122" s="1053"/>
      <c r="AE122" s="1054"/>
      <c r="AF122" s="1055" t="s">
        <v>460</v>
      </c>
      <c r="AG122" s="1053"/>
      <c r="AH122" s="1053"/>
      <c r="AI122" s="1053"/>
      <c r="AJ122" s="1054"/>
      <c r="AK122" s="1055" t="s">
        <v>464</v>
      </c>
      <c r="AL122" s="1053"/>
      <c r="AM122" s="1053"/>
      <c r="AN122" s="1053"/>
      <c r="AO122" s="1054"/>
      <c r="AP122" s="1056" t="s">
        <v>129</v>
      </c>
      <c r="AQ122" s="1057"/>
      <c r="AR122" s="1057"/>
      <c r="AS122" s="1057"/>
      <c r="AT122" s="1058"/>
      <c r="AU122" s="1086"/>
      <c r="AV122" s="1087"/>
      <c r="AW122" s="1087"/>
      <c r="AX122" s="1087"/>
      <c r="AY122" s="1088"/>
      <c r="AZ122" s="1068" t="s">
        <v>475</v>
      </c>
      <c r="BA122" s="1059"/>
      <c r="BB122" s="1059"/>
      <c r="BC122" s="1059"/>
      <c r="BD122" s="1059"/>
      <c r="BE122" s="1059"/>
      <c r="BF122" s="1059"/>
      <c r="BG122" s="1059"/>
      <c r="BH122" s="1059"/>
      <c r="BI122" s="1059"/>
      <c r="BJ122" s="1059"/>
      <c r="BK122" s="1059"/>
      <c r="BL122" s="1059"/>
      <c r="BM122" s="1059"/>
      <c r="BN122" s="1059"/>
      <c r="BO122" s="1059"/>
      <c r="BP122" s="1060"/>
      <c r="BQ122" s="1091">
        <v>2972873</v>
      </c>
      <c r="BR122" s="1092"/>
      <c r="BS122" s="1092"/>
      <c r="BT122" s="1092"/>
      <c r="BU122" s="1092"/>
      <c r="BV122" s="1092">
        <v>3122061</v>
      </c>
      <c r="BW122" s="1092"/>
      <c r="BX122" s="1092"/>
      <c r="BY122" s="1092"/>
      <c r="BZ122" s="1092"/>
      <c r="CA122" s="1092">
        <v>3277779</v>
      </c>
      <c r="CB122" s="1092"/>
      <c r="CC122" s="1092"/>
      <c r="CD122" s="1092"/>
      <c r="CE122" s="1092"/>
      <c r="CF122" s="1112">
        <v>95.1</v>
      </c>
      <c r="CG122" s="1113"/>
      <c r="CH122" s="1113"/>
      <c r="CI122" s="1113"/>
      <c r="CJ122" s="1113"/>
      <c r="CK122" s="1104"/>
      <c r="CL122" s="1105"/>
      <c r="CM122" s="1105"/>
      <c r="CN122" s="1105"/>
      <c r="CO122" s="1106"/>
      <c r="CP122" s="1114" t="s">
        <v>476</v>
      </c>
      <c r="CQ122" s="1115"/>
      <c r="CR122" s="1115"/>
      <c r="CS122" s="1115"/>
      <c r="CT122" s="1115"/>
      <c r="CU122" s="1115"/>
      <c r="CV122" s="1115"/>
      <c r="CW122" s="1115"/>
      <c r="CX122" s="1115"/>
      <c r="CY122" s="1115"/>
      <c r="CZ122" s="1115"/>
      <c r="DA122" s="1115"/>
      <c r="DB122" s="1115"/>
      <c r="DC122" s="1115"/>
      <c r="DD122" s="1115"/>
      <c r="DE122" s="1115"/>
      <c r="DF122" s="1116"/>
      <c r="DG122" s="1013" t="s">
        <v>465</v>
      </c>
      <c r="DH122" s="1014"/>
      <c r="DI122" s="1014"/>
      <c r="DJ122" s="1014"/>
      <c r="DK122" s="1014"/>
      <c r="DL122" s="1014" t="s">
        <v>460</v>
      </c>
      <c r="DM122" s="1014"/>
      <c r="DN122" s="1014"/>
      <c r="DO122" s="1014"/>
      <c r="DP122" s="1014"/>
      <c r="DQ122" s="1014" t="s">
        <v>129</v>
      </c>
      <c r="DR122" s="1014"/>
      <c r="DS122" s="1014"/>
      <c r="DT122" s="1014"/>
      <c r="DU122" s="1014"/>
      <c r="DV122" s="1015" t="s">
        <v>129</v>
      </c>
      <c r="DW122" s="1015"/>
      <c r="DX122" s="1015"/>
      <c r="DY122" s="1015"/>
      <c r="DZ122" s="1016"/>
    </row>
    <row r="123" spans="1:130" s="247" customFormat="1" ht="26.25" customHeight="1" x14ac:dyDescent="0.15">
      <c r="A123" s="1153"/>
      <c r="B123" s="1040"/>
      <c r="C123" s="1010" t="s">
        <v>455</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t="s">
        <v>129</v>
      </c>
      <c r="AB123" s="1053"/>
      <c r="AC123" s="1053"/>
      <c r="AD123" s="1053"/>
      <c r="AE123" s="1054"/>
      <c r="AF123" s="1055" t="s">
        <v>129</v>
      </c>
      <c r="AG123" s="1053"/>
      <c r="AH123" s="1053"/>
      <c r="AI123" s="1053"/>
      <c r="AJ123" s="1054"/>
      <c r="AK123" s="1055" t="s">
        <v>129</v>
      </c>
      <c r="AL123" s="1053"/>
      <c r="AM123" s="1053"/>
      <c r="AN123" s="1053"/>
      <c r="AO123" s="1054"/>
      <c r="AP123" s="1056" t="s">
        <v>129</v>
      </c>
      <c r="AQ123" s="1057"/>
      <c r="AR123" s="1057"/>
      <c r="AS123" s="1057"/>
      <c r="AT123" s="1058"/>
      <c r="AU123" s="1089"/>
      <c r="AV123" s="1090"/>
      <c r="AW123" s="1090"/>
      <c r="AX123" s="1090"/>
      <c r="AY123" s="1090"/>
      <c r="AZ123" s="278" t="s">
        <v>188</v>
      </c>
      <c r="BA123" s="278"/>
      <c r="BB123" s="278"/>
      <c r="BC123" s="278"/>
      <c r="BD123" s="278"/>
      <c r="BE123" s="278"/>
      <c r="BF123" s="278"/>
      <c r="BG123" s="278"/>
      <c r="BH123" s="278"/>
      <c r="BI123" s="278"/>
      <c r="BJ123" s="278"/>
      <c r="BK123" s="278"/>
      <c r="BL123" s="278"/>
      <c r="BM123" s="278"/>
      <c r="BN123" s="278"/>
      <c r="BO123" s="1069" t="s">
        <v>477</v>
      </c>
      <c r="BP123" s="1100"/>
      <c r="BQ123" s="1159">
        <v>5512003</v>
      </c>
      <c r="BR123" s="1160"/>
      <c r="BS123" s="1160"/>
      <c r="BT123" s="1160"/>
      <c r="BU123" s="1160"/>
      <c r="BV123" s="1160">
        <v>5592735</v>
      </c>
      <c r="BW123" s="1160"/>
      <c r="BX123" s="1160"/>
      <c r="BY123" s="1160"/>
      <c r="BZ123" s="1160"/>
      <c r="CA123" s="1160">
        <v>5874278</v>
      </c>
      <c r="CB123" s="1160"/>
      <c r="CC123" s="1160"/>
      <c r="CD123" s="1160"/>
      <c r="CE123" s="1160"/>
      <c r="CF123" s="1093"/>
      <c r="CG123" s="1094"/>
      <c r="CH123" s="1094"/>
      <c r="CI123" s="1094"/>
      <c r="CJ123" s="1095"/>
      <c r="CK123" s="1104"/>
      <c r="CL123" s="1105"/>
      <c r="CM123" s="1105"/>
      <c r="CN123" s="1105"/>
      <c r="CO123" s="1106"/>
      <c r="CP123" s="1114" t="s">
        <v>478</v>
      </c>
      <c r="CQ123" s="1115"/>
      <c r="CR123" s="1115"/>
      <c r="CS123" s="1115"/>
      <c r="CT123" s="1115"/>
      <c r="CU123" s="1115"/>
      <c r="CV123" s="1115"/>
      <c r="CW123" s="1115"/>
      <c r="CX123" s="1115"/>
      <c r="CY123" s="1115"/>
      <c r="CZ123" s="1115"/>
      <c r="DA123" s="1115"/>
      <c r="DB123" s="1115"/>
      <c r="DC123" s="1115"/>
      <c r="DD123" s="1115"/>
      <c r="DE123" s="1115"/>
      <c r="DF123" s="1116"/>
      <c r="DG123" s="1052" t="s">
        <v>458</v>
      </c>
      <c r="DH123" s="1053"/>
      <c r="DI123" s="1053"/>
      <c r="DJ123" s="1053"/>
      <c r="DK123" s="1054"/>
      <c r="DL123" s="1055" t="s">
        <v>129</v>
      </c>
      <c r="DM123" s="1053"/>
      <c r="DN123" s="1053"/>
      <c r="DO123" s="1053"/>
      <c r="DP123" s="1054"/>
      <c r="DQ123" s="1055" t="s">
        <v>464</v>
      </c>
      <c r="DR123" s="1053"/>
      <c r="DS123" s="1053"/>
      <c r="DT123" s="1053"/>
      <c r="DU123" s="1054"/>
      <c r="DV123" s="1056" t="s">
        <v>464</v>
      </c>
      <c r="DW123" s="1057"/>
      <c r="DX123" s="1057"/>
      <c r="DY123" s="1057"/>
      <c r="DZ123" s="1058"/>
    </row>
    <row r="124" spans="1:130" s="247" customFormat="1" ht="26.25" customHeight="1" thickBot="1" x14ac:dyDescent="0.2">
      <c r="A124" s="1153"/>
      <c r="B124" s="1040"/>
      <c r="C124" s="1010" t="s">
        <v>459</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129</v>
      </c>
      <c r="AB124" s="1053"/>
      <c r="AC124" s="1053"/>
      <c r="AD124" s="1053"/>
      <c r="AE124" s="1054"/>
      <c r="AF124" s="1055" t="s">
        <v>129</v>
      </c>
      <c r="AG124" s="1053"/>
      <c r="AH124" s="1053"/>
      <c r="AI124" s="1053"/>
      <c r="AJ124" s="1054"/>
      <c r="AK124" s="1055" t="s">
        <v>129</v>
      </c>
      <c r="AL124" s="1053"/>
      <c r="AM124" s="1053"/>
      <c r="AN124" s="1053"/>
      <c r="AO124" s="1054"/>
      <c r="AP124" s="1056" t="s">
        <v>129</v>
      </c>
      <c r="AQ124" s="1057"/>
      <c r="AR124" s="1057"/>
      <c r="AS124" s="1057"/>
      <c r="AT124" s="1058"/>
      <c r="AU124" s="1155" t="s">
        <v>479</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t="s">
        <v>464</v>
      </c>
      <c r="BR124" s="1122"/>
      <c r="BS124" s="1122"/>
      <c r="BT124" s="1122"/>
      <c r="BU124" s="1122"/>
      <c r="BV124" s="1122" t="s">
        <v>129</v>
      </c>
      <c r="BW124" s="1122"/>
      <c r="BX124" s="1122"/>
      <c r="BY124" s="1122"/>
      <c r="BZ124" s="1122"/>
      <c r="CA124" s="1122" t="s">
        <v>129</v>
      </c>
      <c r="CB124" s="1122"/>
      <c r="CC124" s="1122"/>
      <c r="CD124" s="1122"/>
      <c r="CE124" s="1122"/>
      <c r="CF124" s="1123"/>
      <c r="CG124" s="1124"/>
      <c r="CH124" s="1124"/>
      <c r="CI124" s="1124"/>
      <c r="CJ124" s="1125"/>
      <c r="CK124" s="1107"/>
      <c r="CL124" s="1107"/>
      <c r="CM124" s="1107"/>
      <c r="CN124" s="1107"/>
      <c r="CO124" s="1108"/>
      <c r="CP124" s="1114" t="s">
        <v>480</v>
      </c>
      <c r="CQ124" s="1115"/>
      <c r="CR124" s="1115"/>
      <c r="CS124" s="1115"/>
      <c r="CT124" s="1115"/>
      <c r="CU124" s="1115"/>
      <c r="CV124" s="1115"/>
      <c r="CW124" s="1115"/>
      <c r="CX124" s="1115"/>
      <c r="CY124" s="1115"/>
      <c r="CZ124" s="1115"/>
      <c r="DA124" s="1115"/>
      <c r="DB124" s="1115"/>
      <c r="DC124" s="1115"/>
      <c r="DD124" s="1115"/>
      <c r="DE124" s="1115"/>
      <c r="DF124" s="1116"/>
      <c r="DG124" s="1099" t="s">
        <v>129</v>
      </c>
      <c r="DH124" s="1078"/>
      <c r="DI124" s="1078"/>
      <c r="DJ124" s="1078"/>
      <c r="DK124" s="1079"/>
      <c r="DL124" s="1077" t="s">
        <v>129</v>
      </c>
      <c r="DM124" s="1078"/>
      <c r="DN124" s="1078"/>
      <c r="DO124" s="1078"/>
      <c r="DP124" s="1079"/>
      <c r="DQ124" s="1077" t="s">
        <v>129</v>
      </c>
      <c r="DR124" s="1078"/>
      <c r="DS124" s="1078"/>
      <c r="DT124" s="1078"/>
      <c r="DU124" s="1079"/>
      <c r="DV124" s="1080" t="s">
        <v>129</v>
      </c>
      <c r="DW124" s="1081"/>
      <c r="DX124" s="1081"/>
      <c r="DY124" s="1081"/>
      <c r="DZ124" s="1082"/>
    </row>
    <row r="125" spans="1:130" s="247" customFormat="1" ht="26.25" customHeight="1" x14ac:dyDescent="0.15">
      <c r="A125" s="1153"/>
      <c r="B125" s="1040"/>
      <c r="C125" s="1010" t="s">
        <v>463</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458</v>
      </c>
      <c r="AB125" s="1053"/>
      <c r="AC125" s="1053"/>
      <c r="AD125" s="1053"/>
      <c r="AE125" s="1054"/>
      <c r="AF125" s="1055" t="s">
        <v>129</v>
      </c>
      <c r="AG125" s="1053"/>
      <c r="AH125" s="1053"/>
      <c r="AI125" s="1053"/>
      <c r="AJ125" s="1054"/>
      <c r="AK125" s="1055" t="s">
        <v>129</v>
      </c>
      <c r="AL125" s="1053"/>
      <c r="AM125" s="1053"/>
      <c r="AN125" s="1053"/>
      <c r="AO125" s="1054"/>
      <c r="AP125" s="1056" t="s">
        <v>129</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481</v>
      </c>
      <c r="CL125" s="1102"/>
      <c r="CM125" s="1102"/>
      <c r="CN125" s="1102"/>
      <c r="CO125" s="1103"/>
      <c r="CP125" s="1034" t="s">
        <v>482</v>
      </c>
      <c r="CQ125" s="983"/>
      <c r="CR125" s="983"/>
      <c r="CS125" s="983"/>
      <c r="CT125" s="983"/>
      <c r="CU125" s="983"/>
      <c r="CV125" s="983"/>
      <c r="CW125" s="983"/>
      <c r="CX125" s="983"/>
      <c r="CY125" s="983"/>
      <c r="CZ125" s="983"/>
      <c r="DA125" s="983"/>
      <c r="DB125" s="983"/>
      <c r="DC125" s="983"/>
      <c r="DD125" s="983"/>
      <c r="DE125" s="983"/>
      <c r="DF125" s="984"/>
      <c r="DG125" s="1020" t="s">
        <v>129</v>
      </c>
      <c r="DH125" s="1021"/>
      <c r="DI125" s="1021"/>
      <c r="DJ125" s="1021"/>
      <c r="DK125" s="1021"/>
      <c r="DL125" s="1021" t="s">
        <v>129</v>
      </c>
      <c r="DM125" s="1021"/>
      <c r="DN125" s="1021"/>
      <c r="DO125" s="1021"/>
      <c r="DP125" s="1021"/>
      <c r="DQ125" s="1021" t="s">
        <v>129</v>
      </c>
      <c r="DR125" s="1021"/>
      <c r="DS125" s="1021"/>
      <c r="DT125" s="1021"/>
      <c r="DU125" s="1021"/>
      <c r="DV125" s="1022" t="s">
        <v>129</v>
      </c>
      <c r="DW125" s="1022"/>
      <c r="DX125" s="1022"/>
      <c r="DY125" s="1022"/>
      <c r="DZ125" s="1023"/>
    </row>
    <row r="126" spans="1:130" s="247" customFormat="1" ht="26.25" customHeight="1" thickBot="1" x14ac:dyDescent="0.2">
      <c r="A126" s="1153"/>
      <c r="B126" s="1040"/>
      <c r="C126" s="1010" t="s">
        <v>467</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t="s">
        <v>129</v>
      </c>
      <c r="AB126" s="1053"/>
      <c r="AC126" s="1053"/>
      <c r="AD126" s="1053"/>
      <c r="AE126" s="1054"/>
      <c r="AF126" s="1055" t="s">
        <v>129</v>
      </c>
      <c r="AG126" s="1053"/>
      <c r="AH126" s="1053"/>
      <c r="AI126" s="1053"/>
      <c r="AJ126" s="1054"/>
      <c r="AK126" s="1055" t="s">
        <v>129</v>
      </c>
      <c r="AL126" s="1053"/>
      <c r="AM126" s="1053"/>
      <c r="AN126" s="1053"/>
      <c r="AO126" s="1054"/>
      <c r="AP126" s="1056" t="s">
        <v>129</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483</v>
      </c>
      <c r="CQ126" s="1044"/>
      <c r="CR126" s="1044"/>
      <c r="CS126" s="1044"/>
      <c r="CT126" s="1044"/>
      <c r="CU126" s="1044"/>
      <c r="CV126" s="1044"/>
      <c r="CW126" s="1044"/>
      <c r="CX126" s="1044"/>
      <c r="CY126" s="1044"/>
      <c r="CZ126" s="1044"/>
      <c r="DA126" s="1044"/>
      <c r="DB126" s="1044"/>
      <c r="DC126" s="1044"/>
      <c r="DD126" s="1044"/>
      <c r="DE126" s="1044"/>
      <c r="DF126" s="1045"/>
      <c r="DG126" s="1013" t="s">
        <v>129</v>
      </c>
      <c r="DH126" s="1014"/>
      <c r="DI126" s="1014"/>
      <c r="DJ126" s="1014"/>
      <c r="DK126" s="1014"/>
      <c r="DL126" s="1014" t="s">
        <v>129</v>
      </c>
      <c r="DM126" s="1014"/>
      <c r="DN126" s="1014"/>
      <c r="DO126" s="1014"/>
      <c r="DP126" s="1014"/>
      <c r="DQ126" s="1014" t="s">
        <v>458</v>
      </c>
      <c r="DR126" s="1014"/>
      <c r="DS126" s="1014"/>
      <c r="DT126" s="1014"/>
      <c r="DU126" s="1014"/>
      <c r="DV126" s="1015" t="s">
        <v>458</v>
      </c>
      <c r="DW126" s="1015"/>
      <c r="DX126" s="1015"/>
      <c r="DY126" s="1015"/>
      <c r="DZ126" s="1016"/>
    </row>
    <row r="127" spans="1:130" s="247" customFormat="1" ht="26.25" customHeight="1" x14ac:dyDescent="0.15">
      <c r="A127" s="1154"/>
      <c r="B127" s="1042"/>
      <c r="C127" s="1096" t="s">
        <v>484</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t="s">
        <v>462</v>
      </c>
      <c r="AB127" s="1053"/>
      <c r="AC127" s="1053"/>
      <c r="AD127" s="1053"/>
      <c r="AE127" s="1054"/>
      <c r="AF127" s="1055" t="s">
        <v>129</v>
      </c>
      <c r="AG127" s="1053"/>
      <c r="AH127" s="1053"/>
      <c r="AI127" s="1053"/>
      <c r="AJ127" s="1054"/>
      <c r="AK127" s="1055" t="s">
        <v>129</v>
      </c>
      <c r="AL127" s="1053"/>
      <c r="AM127" s="1053"/>
      <c r="AN127" s="1053"/>
      <c r="AO127" s="1054"/>
      <c r="AP127" s="1056" t="s">
        <v>129</v>
      </c>
      <c r="AQ127" s="1057"/>
      <c r="AR127" s="1057"/>
      <c r="AS127" s="1057"/>
      <c r="AT127" s="1058"/>
      <c r="AU127" s="283"/>
      <c r="AV127" s="283"/>
      <c r="AW127" s="283"/>
      <c r="AX127" s="1126" t="s">
        <v>485</v>
      </c>
      <c r="AY127" s="1127"/>
      <c r="AZ127" s="1127"/>
      <c r="BA127" s="1127"/>
      <c r="BB127" s="1127"/>
      <c r="BC127" s="1127"/>
      <c r="BD127" s="1127"/>
      <c r="BE127" s="1128"/>
      <c r="BF127" s="1129" t="s">
        <v>486</v>
      </c>
      <c r="BG127" s="1127"/>
      <c r="BH127" s="1127"/>
      <c r="BI127" s="1127"/>
      <c r="BJ127" s="1127"/>
      <c r="BK127" s="1127"/>
      <c r="BL127" s="1128"/>
      <c r="BM127" s="1129" t="s">
        <v>487</v>
      </c>
      <c r="BN127" s="1127"/>
      <c r="BO127" s="1127"/>
      <c r="BP127" s="1127"/>
      <c r="BQ127" s="1127"/>
      <c r="BR127" s="1127"/>
      <c r="BS127" s="1128"/>
      <c r="BT127" s="1129" t="s">
        <v>488</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489</v>
      </c>
      <c r="CQ127" s="1044"/>
      <c r="CR127" s="1044"/>
      <c r="CS127" s="1044"/>
      <c r="CT127" s="1044"/>
      <c r="CU127" s="1044"/>
      <c r="CV127" s="1044"/>
      <c r="CW127" s="1044"/>
      <c r="CX127" s="1044"/>
      <c r="CY127" s="1044"/>
      <c r="CZ127" s="1044"/>
      <c r="DA127" s="1044"/>
      <c r="DB127" s="1044"/>
      <c r="DC127" s="1044"/>
      <c r="DD127" s="1044"/>
      <c r="DE127" s="1044"/>
      <c r="DF127" s="1045"/>
      <c r="DG127" s="1013" t="s">
        <v>129</v>
      </c>
      <c r="DH127" s="1014"/>
      <c r="DI127" s="1014"/>
      <c r="DJ127" s="1014"/>
      <c r="DK127" s="1014"/>
      <c r="DL127" s="1014" t="s">
        <v>129</v>
      </c>
      <c r="DM127" s="1014"/>
      <c r="DN127" s="1014"/>
      <c r="DO127" s="1014"/>
      <c r="DP127" s="1014"/>
      <c r="DQ127" s="1014" t="s">
        <v>129</v>
      </c>
      <c r="DR127" s="1014"/>
      <c r="DS127" s="1014"/>
      <c r="DT127" s="1014"/>
      <c r="DU127" s="1014"/>
      <c r="DV127" s="1015" t="s">
        <v>129</v>
      </c>
      <c r="DW127" s="1015"/>
      <c r="DX127" s="1015"/>
      <c r="DY127" s="1015"/>
      <c r="DZ127" s="1016"/>
    </row>
    <row r="128" spans="1:130" s="247" customFormat="1" ht="26.25" customHeight="1" thickBot="1" x14ac:dyDescent="0.2">
      <c r="A128" s="1137" t="s">
        <v>490</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491</v>
      </c>
      <c r="X128" s="1139"/>
      <c r="Y128" s="1139"/>
      <c r="Z128" s="1140"/>
      <c r="AA128" s="1141">
        <v>21173</v>
      </c>
      <c r="AB128" s="1142"/>
      <c r="AC128" s="1142"/>
      <c r="AD128" s="1142"/>
      <c r="AE128" s="1143"/>
      <c r="AF128" s="1144">
        <v>6586</v>
      </c>
      <c r="AG128" s="1142"/>
      <c r="AH128" s="1142"/>
      <c r="AI128" s="1142"/>
      <c r="AJ128" s="1143"/>
      <c r="AK128" s="1144">
        <v>6585</v>
      </c>
      <c r="AL128" s="1142"/>
      <c r="AM128" s="1142"/>
      <c r="AN128" s="1142"/>
      <c r="AO128" s="1143"/>
      <c r="AP128" s="1145"/>
      <c r="AQ128" s="1146"/>
      <c r="AR128" s="1146"/>
      <c r="AS128" s="1146"/>
      <c r="AT128" s="1147"/>
      <c r="AU128" s="283"/>
      <c r="AV128" s="283"/>
      <c r="AW128" s="283"/>
      <c r="AX128" s="982" t="s">
        <v>492</v>
      </c>
      <c r="AY128" s="983"/>
      <c r="AZ128" s="983"/>
      <c r="BA128" s="983"/>
      <c r="BB128" s="983"/>
      <c r="BC128" s="983"/>
      <c r="BD128" s="983"/>
      <c r="BE128" s="984"/>
      <c r="BF128" s="1148" t="s">
        <v>129</v>
      </c>
      <c r="BG128" s="1149"/>
      <c r="BH128" s="1149"/>
      <c r="BI128" s="1149"/>
      <c r="BJ128" s="1149"/>
      <c r="BK128" s="1149"/>
      <c r="BL128" s="1150"/>
      <c r="BM128" s="1148">
        <v>15</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493</v>
      </c>
      <c r="CQ128" s="1131"/>
      <c r="CR128" s="1131"/>
      <c r="CS128" s="1131"/>
      <c r="CT128" s="1131"/>
      <c r="CU128" s="1131"/>
      <c r="CV128" s="1131"/>
      <c r="CW128" s="1131"/>
      <c r="CX128" s="1131"/>
      <c r="CY128" s="1131"/>
      <c r="CZ128" s="1131"/>
      <c r="DA128" s="1131"/>
      <c r="DB128" s="1131"/>
      <c r="DC128" s="1131"/>
      <c r="DD128" s="1131"/>
      <c r="DE128" s="1131"/>
      <c r="DF128" s="1132"/>
      <c r="DG128" s="1133" t="s">
        <v>392</v>
      </c>
      <c r="DH128" s="1134"/>
      <c r="DI128" s="1134"/>
      <c r="DJ128" s="1134"/>
      <c r="DK128" s="1134"/>
      <c r="DL128" s="1134" t="s">
        <v>129</v>
      </c>
      <c r="DM128" s="1134"/>
      <c r="DN128" s="1134"/>
      <c r="DO128" s="1134"/>
      <c r="DP128" s="1134"/>
      <c r="DQ128" s="1134" t="s">
        <v>129</v>
      </c>
      <c r="DR128" s="1134"/>
      <c r="DS128" s="1134"/>
      <c r="DT128" s="1134"/>
      <c r="DU128" s="1134"/>
      <c r="DV128" s="1135" t="s">
        <v>129</v>
      </c>
      <c r="DW128" s="1135"/>
      <c r="DX128" s="1135"/>
      <c r="DY128" s="1135"/>
      <c r="DZ128" s="1136"/>
    </row>
    <row r="129" spans="1:131" s="247" customFormat="1" ht="26.25" customHeight="1" x14ac:dyDescent="0.15">
      <c r="A129" s="1024" t="s">
        <v>108</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494</v>
      </c>
      <c r="X129" s="1168"/>
      <c r="Y129" s="1168"/>
      <c r="Z129" s="1169"/>
      <c r="AA129" s="1052">
        <v>3617247</v>
      </c>
      <c r="AB129" s="1053"/>
      <c r="AC129" s="1053"/>
      <c r="AD129" s="1053"/>
      <c r="AE129" s="1054"/>
      <c r="AF129" s="1055">
        <v>3661960</v>
      </c>
      <c r="AG129" s="1053"/>
      <c r="AH129" s="1053"/>
      <c r="AI129" s="1053"/>
      <c r="AJ129" s="1054"/>
      <c r="AK129" s="1055">
        <v>3703034</v>
      </c>
      <c r="AL129" s="1053"/>
      <c r="AM129" s="1053"/>
      <c r="AN129" s="1053"/>
      <c r="AO129" s="1054"/>
      <c r="AP129" s="1170"/>
      <c r="AQ129" s="1171"/>
      <c r="AR129" s="1171"/>
      <c r="AS129" s="1171"/>
      <c r="AT129" s="1172"/>
      <c r="AU129" s="285"/>
      <c r="AV129" s="285"/>
      <c r="AW129" s="285"/>
      <c r="AX129" s="1161" t="s">
        <v>495</v>
      </c>
      <c r="AY129" s="1044"/>
      <c r="AZ129" s="1044"/>
      <c r="BA129" s="1044"/>
      <c r="BB129" s="1044"/>
      <c r="BC129" s="1044"/>
      <c r="BD129" s="1044"/>
      <c r="BE129" s="1045"/>
      <c r="BF129" s="1162" t="s">
        <v>129</v>
      </c>
      <c r="BG129" s="1163"/>
      <c r="BH129" s="1163"/>
      <c r="BI129" s="1163"/>
      <c r="BJ129" s="1163"/>
      <c r="BK129" s="1163"/>
      <c r="BL129" s="1164"/>
      <c r="BM129" s="1162">
        <v>20</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1024" t="s">
        <v>496</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497</v>
      </c>
      <c r="X130" s="1168"/>
      <c r="Y130" s="1168"/>
      <c r="Z130" s="1169"/>
      <c r="AA130" s="1052">
        <v>254758</v>
      </c>
      <c r="AB130" s="1053"/>
      <c r="AC130" s="1053"/>
      <c r="AD130" s="1053"/>
      <c r="AE130" s="1054"/>
      <c r="AF130" s="1055">
        <v>261370</v>
      </c>
      <c r="AG130" s="1053"/>
      <c r="AH130" s="1053"/>
      <c r="AI130" s="1053"/>
      <c r="AJ130" s="1054"/>
      <c r="AK130" s="1055">
        <v>257515</v>
      </c>
      <c r="AL130" s="1053"/>
      <c r="AM130" s="1053"/>
      <c r="AN130" s="1053"/>
      <c r="AO130" s="1054"/>
      <c r="AP130" s="1170"/>
      <c r="AQ130" s="1171"/>
      <c r="AR130" s="1171"/>
      <c r="AS130" s="1171"/>
      <c r="AT130" s="1172"/>
      <c r="AU130" s="285"/>
      <c r="AV130" s="285"/>
      <c r="AW130" s="285"/>
      <c r="AX130" s="1161" t="s">
        <v>498</v>
      </c>
      <c r="AY130" s="1044"/>
      <c r="AZ130" s="1044"/>
      <c r="BA130" s="1044"/>
      <c r="BB130" s="1044"/>
      <c r="BC130" s="1044"/>
      <c r="BD130" s="1044"/>
      <c r="BE130" s="1045"/>
      <c r="BF130" s="1198">
        <v>4.2</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499</v>
      </c>
      <c r="X131" s="1206"/>
      <c r="Y131" s="1206"/>
      <c r="Z131" s="1207"/>
      <c r="AA131" s="1099">
        <v>3362489</v>
      </c>
      <c r="AB131" s="1078"/>
      <c r="AC131" s="1078"/>
      <c r="AD131" s="1078"/>
      <c r="AE131" s="1079"/>
      <c r="AF131" s="1077">
        <v>3400590</v>
      </c>
      <c r="AG131" s="1078"/>
      <c r="AH131" s="1078"/>
      <c r="AI131" s="1078"/>
      <c r="AJ131" s="1079"/>
      <c r="AK131" s="1077">
        <v>3445519</v>
      </c>
      <c r="AL131" s="1078"/>
      <c r="AM131" s="1078"/>
      <c r="AN131" s="1078"/>
      <c r="AO131" s="1079"/>
      <c r="AP131" s="1208"/>
      <c r="AQ131" s="1209"/>
      <c r="AR131" s="1209"/>
      <c r="AS131" s="1209"/>
      <c r="AT131" s="1210"/>
      <c r="AU131" s="285"/>
      <c r="AV131" s="285"/>
      <c r="AW131" s="285"/>
      <c r="AX131" s="1180" t="s">
        <v>500</v>
      </c>
      <c r="AY131" s="1131"/>
      <c r="AZ131" s="1131"/>
      <c r="BA131" s="1131"/>
      <c r="BB131" s="1131"/>
      <c r="BC131" s="1131"/>
      <c r="BD131" s="1131"/>
      <c r="BE131" s="1132"/>
      <c r="BF131" s="1181" t="s">
        <v>129</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87" t="s">
        <v>501</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502</v>
      </c>
      <c r="W132" s="1191"/>
      <c r="X132" s="1191"/>
      <c r="Y132" s="1191"/>
      <c r="Z132" s="1192"/>
      <c r="AA132" s="1193">
        <v>4.1160580749999998</v>
      </c>
      <c r="AB132" s="1194"/>
      <c r="AC132" s="1194"/>
      <c r="AD132" s="1194"/>
      <c r="AE132" s="1195"/>
      <c r="AF132" s="1196">
        <v>4.1212554289999996</v>
      </c>
      <c r="AG132" s="1194"/>
      <c r="AH132" s="1194"/>
      <c r="AI132" s="1194"/>
      <c r="AJ132" s="1195"/>
      <c r="AK132" s="1196">
        <v>4.5827348509999997</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503</v>
      </c>
      <c r="W133" s="1174"/>
      <c r="X133" s="1174"/>
      <c r="Y133" s="1174"/>
      <c r="Z133" s="1175"/>
      <c r="AA133" s="1176">
        <v>4.9000000000000004</v>
      </c>
      <c r="AB133" s="1177"/>
      <c r="AC133" s="1177"/>
      <c r="AD133" s="1177"/>
      <c r="AE133" s="1178"/>
      <c r="AF133" s="1176">
        <v>4.5</v>
      </c>
      <c r="AG133" s="1177"/>
      <c r="AH133" s="1177"/>
      <c r="AI133" s="1177"/>
      <c r="AJ133" s="1178"/>
      <c r="AK133" s="1176">
        <v>4.2</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sheetData>
  <sheetProtection algorithmName="SHA-512" hashValue="R3x2EX5e81Zfk5MmTQhKaS2hIlzyp0iISVJt/Ixj5lncQNfwWBfCwt50ZiSmuOHSpC7GEBPbsAki25IU+mzgeQ==" saltValue="tbePjpKUCbGTDe4j7rwz1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J67"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504</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7hUleRPJQnve1KU9LjA3FljZPIT8T27i+ztSncE+5qRr47diRo5Lxq5D2cflQ+qKJS5SWyBtB6jWrA5xkbLivQ==" saltValue="K2a185IQgwPmjyeZeN+Xg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gOq4PM/rfv+gWD84NqdhxmiTA3EQuNSwfvv2PVMRO4MM20BwnVDg4HBrmqTzHmdTf1AfE4B3s+Pg4307Bh65vQ==" saltValue="TqIU2tOuObMv3ZcVnh7sV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A40"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505</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506</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507</v>
      </c>
      <c r="AP7" s="304"/>
      <c r="AQ7" s="305" t="s">
        <v>508</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509</v>
      </c>
      <c r="AQ8" s="311" t="s">
        <v>510</v>
      </c>
      <c r="AR8" s="312" t="s">
        <v>511</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512</v>
      </c>
      <c r="AL9" s="1217"/>
      <c r="AM9" s="1217"/>
      <c r="AN9" s="1218"/>
      <c r="AO9" s="313">
        <v>1469514</v>
      </c>
      <c r="AP9" s="313">
        <v>128286</v>
      </c>
      <c r="AQ9" s="314">
        <v>92300</v>
      </c>
      <c r="AR9" s="315">
        <v>39</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513</v>
      </c>
      <c r="AL10" s="1217"/>
      <c r="AM10" s="1217"/>
      <c r="AN10" s="1218"/>
      <c r="AO10" s="316">
        <v>77944</v>
      </c>
      <c r="AP10" s="316">
        <v>6804</v>
      </c>
      <c r="AQ10" s="317">
        <v>10627</v>
      </c>
      <c r="AR10" s="318">
        <v>-36</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514</v>
      </c>
      <c r="AL11" s="1217"/>
      <c r="AM11" s="1217"/>
      <c r="AN11" s="1218"/>
      <c r="AO11" s="316">
        <v>227788</v>
      </c>
      <c r="AP11" s="316">
        <v>19885</v>
      </c>
      <c r="AQ11" s="317">
        <v>14044</v>
      </c>
      <c r="AR11" s="318">
        <v>41.6</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515</v>
      </c>
      <c r="AL12" s="1217"/>
      <c r="AM12" s="1217"/>
      <c r="AN12" s="1218"/>
      <c r="AO12" s="316" t="s">
        <v>516</v>
      </c>
      <c r="AP12" s="316" t="s">
        <v>516</v>
      </c>
      <c r="AQ12" s="317">
        <v>859</v>
      </c>
      <c r="AR12" s="318" t="s">
        <v>516</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517</v>
      </c>
      <c r="AL13" s="1217"/>
      <c r="AM13" s="1217"/>
      <c r="AN13" s="1218"/>
      <c r="AO13" s="316" t="s">
        <v>516</v>
      </c>
      <c r="AP13" s="316" t="s">
        <v>516</v>
      </c>
      <c r="AQ13" s="317">
        <v>30</v>
      </c>
      <c r="AR13" s="318" t="s">
        <v>516</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518</v>
      </c>
      <c r="AL14" s="1217"/>
      <c r="AM14" s="1217"/>
      <c r="AN14" s="1218"/>
      <c r="AO14" s="316">
        <v>81134</v>
      </c>
      <c r="AP14" s="316">
        <v>7083</v>
      </c>
      <c r="AQ14" s="317">
        <v>4161</v>
      </c>
      <c r="AR14" s="318">
        <v>70.2</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519</v>
      </c>
      <c r="AL15" s="1217"/>
      <c r="AM15" s="1217"/>
      <c r="AN15" s="1218"/>
      <c r="AO15" s="316" t="s">
        <v>516</v>
      </c>
      <c r="AP15" s="316" t="s">
        <v>516</v>
      </c>
      <c r="AQ15" s="317">
        <v>2030</v>
      </c>
      <c r="AR15" s="318" t="s">
        <v>516</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520</v>
      </c>
      <c r="AL16" s="1220"/>
      <c r="AM16" s="1220"/>
      <c r="AN16" s="1221"/>
      <c r="AO16" s="316">
        <v>-136976</v>
      </c>
      <c r="AP16" s="316">
        <v>-11958</v>
      </c>
      <c r="AQ16" s="317">
        <v>-8642</v>
      </c>
      <c r="AR16" s="318">
        <v>38.4</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188</v>
      </c>
      <c r="AL17" s="1220"/>
      <c r="AM17" s="1220"/>
      <c r="AN17" s="1221"/>
      <c r="AO17" s="316">
        <v>1719404</v>
      </c>
      <c r="AP17" s="316">
        <v>150101</v>
      </c>
      <c r="AQ17" s="317">
        <v>115409</v>
      </c>
      <c r="AR17" s="318">
        <v>30.1</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521</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522</v>
      </c>
      <c r="AP20" s="324" t="s">
        <v>523</v>
      </c>
      <c r="AQ20" s="325" t="s">
        <v>524</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525</v>
      </c>
      <c r="AL21" s="1212"/>
      <c r="AM21" s="1212"/>
      <c r="AN21" s="1213"/>
      <c r="AO21" s="328">
        <v>12.83</v>
      </c>
      <c r="AP21" s="329">
        <v>10.59</v>
      </c>
      <c r="AQ21" s="330">
        <v>2.2400000000000002</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526</v>
      </c>
      <c r="AL22" s="1212"/>
      <c r="AM22" s="1212"/>
      <c r="AN22" s="1213"/>
      <c r="AO22" s="333">
        <v>97.5</v>
      </c>
      <c r="AP22" s="334">
        <v>96.7</v>
      </c>
      <c r="AQ22" s="335">
        <v>0.8</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527</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528</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529</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507</v>
      </c>
      <c r="AP30" s="304"/>
      <c r="AQ30" s="305" t="s">
        <v>508</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509</v>
      </c>
      <c r="AQ31" s="311" t="s">
        <v>510</v>
      </c>
      <c r="AR31" s="312" t="s">
        <v>511</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530</v>
      </c>
      <c r="AL32" s="1228"/>
      <c r="AM32" s="1228"/>
      <c r="AN32" s="1229"/>
      <c r="AO32" s="343">
        <v>389711</v>
      </c>
      <c r="AP32" s="343">
        <v>34021</v>
      </c>
      <c r="AQ32" s="344">
        <v>54047</v>
      </c>
      <c r="AR32" s="345">
        <v>-37.1</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531</v>
      </c>
      <c r="AL33" s="1228"/>
      <c r="AM33" s="1228"/>
      <c r="AN33" s="1229"/>
      <c r="AO33" s="343" t="s">
        <v>516</v>
      </c>
      <c r="AP33" s="343" t="s">
        <v>516</v>
      </c>
      <c r="AQ33" s="344" t="s">
        <v>516</v>
      </c>
      <c r="AR33" s="345" t="s">
        <v>516</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532</v>
      </c>
      <c r="AL34" s="1228"/>
      <c r="AM34" s="1228"/>
      <c r="AN34" s="1229"/>
      <c r="AO34" s="343" t="s">
        <v>516</v>
      </c>
      <c r="AP34" s="343" t="s">
        <v>516</v>
      </c>
      <c r="AQ34" s="344" t="s">
        <v>516</v>
      </c>
      <c r="AR34" s="345" t="s">
        <v>516</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533</v>
      </c>
      <c r="AL35" s="1228"/>
      <c r="AM35" s="1228"/>
      <c r="AN35" s="1229"/>
      <c r="AO35" s="343">
        <v>571</v>
      </c>
      <c r="AP35" s="343">
        <v>50</v>
      </c>
      <c r="AQ35" s="344">
        <v>14654</v>
      </c>
      <c r="AR35" s="345">
        <v>-99.7</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534</v>
      </c>
      <c r="AL36" s="1228"/>
      <c r="AM36" s="1228"/>
      <c r="AN36" s="1229"/>
      <c r="AO36" s="343">
        <v>31717</v>
      </c>
      <c r="AP36" s="343">
        <v>2769</v>
      </c>
      <c r="AQ36" s="344">
        <v>3772</v>
      </c>
      <c r="AR36" s="345">
        <v>-26.6</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535</v>
      </c>
      <c r="AL37" s="1228"/>
      <c r="AM37" s="1228"/>
      <c r="AN37" s="1229"/>
      <c r="AO37" s="343" t="s">
        <v>516</v>
      </c>
      <c r="AP37" s="343" t="s">
        <v>516</v>
      </c>
      <c r="AQ37" s="344">
        <v>740</v>
      </c>
      <c r="AR37" s="345" t="s">
        <v>516</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536</v>
      </c>
      <c r="AL38" s="1231"/>
      <c r="AM38" s="1231"/>
      <c r="AN38" s="1232"/>
      <c r="AO38" s="346" t="s">
        <v>516</v>
      </c>
      <c r="AP38" s="346" t="s">
        <v>516</v>
      </c>
      <c r="AQ38" s="347">
        <v>12</v>
      </c>
      <c r="AR38" s="335" t="s">
        <v>516</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537</v>
      </c>
      <c r="AL39" s="1231"/>
      <c r="AM39" s="1231"/>
      <c r="AN39" s="1232"/>
      <c r="AO39" s="343">
        <v>-6585</v>
      </c>
      <c r="AP39" s="343">
        <v>-575</v>
      </c>
      <c r="AQ39" s="344">
        <v>-2627</v>
      </c>
      <c r="AR39" s="345">
        <v>-78.099999999999994</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538</v>
      </c>
      <c r="AL40" s="1228"/>
      <c r="AM40" s="1228"/>
      <c r="AN40" s="1229"/>
      <c r="AO40" s="343">
        <v>-257515</v>
      </c>
      <c r="AP40" s="343">
        <v>-22481</v>
      </c>
      <c r="AQ40" s="344">
        <v>-48398</v>
      </c>
      <c r="AR40" s="345">
        <v>-53.5</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298</v>
      </c>
      <c r="AL41" s="1234"/>
      <c r="AM41" s="1234"/>
      <c r="AN41" s="1235"/>
      <c r="AO41" s="343">
        <v>157899</v>
      </c>
      <c r="AP41" s="343">
        <v>13784</v>
      </c>
      <c r="AQ41" s="344">
        <v>22201</v>
      </c>
      <c r="AR41" s="345">
        <v>-37.9</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539</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540</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541</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507</v>
      </c>
      <c r="AN49" s="1224" t="s">
        <v>542</v>
      </c>
      <c r="AO49" s="1225"/>
      <c r="AP49" s="1225"/>
      <c r="AQ49" s="1225"/>
      <c r="AR49" s="1226"/>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543</v>
      </c>
      <c r="AO50" s="360" t="s">
        <v>544</v>
      </c>
      <c r="AP50" s="361" t="s">
        <v>545</v>
      </c>
      <c r="AQ50" s="362" t="s">
        <v>546</v>
      </c>
      <c r="AR50" s="363" t="s">
        <v>547</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548</v>
      </c>
      <c r="AL51" s="356"/>
      <c r="AM51" s="364">
        <v>3182920</v>
      </c>
      <c r="AN51" s="365">
        <v>276896</v>
      </c>
      <c r="AO51" s="366">
        <v>2.8</v>
      </c>
      <c r="AP51" s="367">
        <v>75972</v>
      </c>
      <c r="AQ51" s="368">
        <v>-17.3</v>
      </c>
      <c r="AR51" s="369">
        <v>20.100000000000001</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549</v>
      </c>
      <c r="AM52" s="372">
        <v>161021</v>
      </c>
      <c r="AN52" s="373">
        <v>14008</v>
      </c>
      <c r="AO52" s="374">
        <v>47.2</v>
      </c>
      <c r="AP52" s="375">
        <v>40712</v>
      </c>
      <c r="AQ52" s="376">
        <v>-25.2</v>
      </c>
      <c r="AR52" s="377">
        <v>72.400000000000006</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550</v>
      </c>
      <c r="AL53" s="356"/>
      <c r="AM53" s="364">
        <v>1660317</v>
      </c>
      <c r="AN53" s="365">
        <v>144968</v>
      </c>
      <c r="AO53" s="366">
        <v>-47.6</v>
      </c>
      <c r="AP53" s="367">
        <v>79466</v>
      </c>
      <c r="AQ53" s="368">
        <v>4.5999999999999996</v>
      </c>
      <c r="AR53" s="369">
        <v>-52.2</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549</v>
      </c>
      <c r="AM54" s="372">
        <v>93917</v>
      </c>
      <c r="AN54" s="373">
        <v>8200</v>
      </c>
      <c r="AO54" s="374">
        <v>-41.5</v>
      </c>
      <c r="AP54" s="375">
        <v>44645</v>
      </c>
      <c r="AQ54" s="376">
        <v>9.6999999999999993</v>
      </c>
      <c r="AR54" s="377">
        <v>-51.2</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551</v>
      </c>
      <c r="AL55" s="356"/>
      <c r="AM55" s="364">
        <v>1201383</v>
      </c>
      <c r="AN55" s="365">
        <v>104251</v>
      </c>
      <c r="AO55" s="366">
        <v>-28.1</v>
      </c>
      <c r="AP55" s="367">
        <v>90072</v>
      </c>
      <c r="AQ55" s="368">
        <v>13.3</v>
      </c>
      <c r="AR55" s="369">
        <v>-41.4</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549</v>
      </c>
      <c r="AM56" s="372">
        <v>51443</v>
      </c>
      <c r="AN56" s="373">
        <v>4464</v>
      </c>
      <c r="AO56" s="374">
        <v>-45.6</v>
      </c>
      <c r="AP56" s="375">
        <v>46083</v>
      </c>
      <c r="AQ56" s="376">
        <v>3.2</v>
      </c>
      <c r="AR56" s="377">
        <v>-48.8</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552</v>
      </c>
      <c r="AL57" s="356"/>
      <c r="AM57" s="364">
        <v>1088338</v>
      </c>
      <c r="AN57" s="365">
        <v>94041</v>
      </c>
      <c r="AO57" s="366">
        <v>-9.8000000000000007</v>
      </c>
      <c r="AP57" s="367">
        <v>88328</v>
      </c>
      <c r="AQ57" s="368">
        <v>-1.9</v>
      </c>
      <c r="AR57" s="369">
        <v>-7.9</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549</v>
      </c>
      <c r="AM58" s="372">
        <v>264603</v>
      </c>
      <c r="AN58" s="373">
        <v>22864</v>
      </c>
      <c r="AO58" s="374">
        <v>412.2</v>
      </c>
      <c r="AP58" s="375">
        <v>49013</v>
      </c>
      <c r="AQ58" s="376">
        <v>6.4</v>
      </c>
      <c r="AR58" s="377">
        <v>405.8</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553</v>
      </c>
      <c r="AL59" s="356"/>
      <c r="AM59" s="364">
        <v>2129213</v>
      </c>
      <c r="AN59" s="365">
        <v>185876</v>
      </c>
      <c r="AO59" s="366">
        <v>97.7</v>
      </c>
      <c r="AP59" s="367">
        <v>103390</v>
      </c>
      <c r="AQ59" s="368">
        <v>17.100000000000001</v>
      </c>
      <c r="AR59" s="369">
        <v>80.599999999999994</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549</v>
      </c>
      <c r="AM60" s="372">
        <v>251044</v>
      </c>
      <c r="AN60" s="373">
        <v>21916</v>
      </c>
      <c r="AO60" s="374">
        <v>-4.0999999999999996</v>
      </c>
      <c r="AP60" s="375">
        <v>51269</v>
      </c>
      <c r="AQ60" s="376">
        <v>4.5999999999999996</v>
      </c>
      <c r="AR60" s="377">
        <v>-8.6999999999999993</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554</v>
      </c>
      <c r="AL61" s="378"/>
      <c r="AM61" s="379">
        <v>1852434</v>
      </c>
      <c r="AN61" s="380">
        <v>161206</v>
      </c>
      <c r="AO61" s="381">
        <v>3</v>
      </c>
      <c r="AP61" s="382">
        <v>87446</v>
      </c>
      <c r="AQ61" s="383">
        <v>3.2</v>
      </c>
      <c r="AR61" s="369">
        <v>-0.2</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549</v>
      </c>
      <c r="AM62" s="372">
        <v>164406</v>
      </c>
      <c r="AN62" s="373">
        <v>14290</v>
      </c>
      <c r="AO62" s="374">
        <v>73.599999999999994</v>
      </c>
      <c r="AP62" s="375">
        <v>46344</v>
      </c>
      <c r="AQ62" s="376">
        <v>-0.3</v>
      </c>
      <c r="AR62" s="377">
        <v>73.900000000000006</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sheetData>
  <sheetProtection algorithmName="SHA-512" hashValue="m87v6g8R9ztLrcxnNDZYVZM71HzIO8hO0lT6vZsh3XhDyc2CshZ7onV0myf9W5M8QE5xFxveoL4YftKwNnhuEQ==" saltValue="l2SycVkNZ3C2S9Pwyj0vx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F49"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556</v>
      </c>
    </row>
    <row r="121" spans="125:125" ht="13.5" hidden="1" customHeight="1" x14ac:dyDescent="0.15">
      <c r="DU121" s="291"/>
    </row>
  </sheetData>
  <sheetProtection algorithmName="SHA-512" hashValue="EU2txJaiitZmuKKrv+KX++1wxMJ75BHQo8McGZZG0bfMszVrSLZvHqpo//Fkp/FUblTJgFLy2uAw/OHfyeIsaQ==" saltValue="EBoTnMwcz1PsCOBz70/dt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557</v>
      </c>
    </row>
  </sheetData>
  <sheetProtection algorithmName="SHA-512" hashValue="S8KL7Pnhd9sK4EwhO5ldUCh8fGyq0UUQnex3XmMAykj0M7nPbp8g54AYQJAlLM+0zP3gNZIzNysCJ75NkFid9A==" saltValue="/C/GjJU4Jo+IMsjW5bDmo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558</v>
      </c>
      <c r="G46" s="8" t="s">
        <v>559</v>
      </c>
      <c r="H46" s="8" t="s">
        <v>560</v>
      </c>
      <c r="I46" s="8" t="s">
        <v>561</v>
      </c>
      <c r="J46" s="9" t="s">
        <v>562</v>
      </c>
    </row>
    <row r="47" spans="2:10" ht="57.75" customHeight="1" x14ac:dyDescent="0.15">
      <c r="B47" s="10"/>
      <c r="C47" s="1236" t="s">
        <v>3</v>
      </c>
      <c r="D47" s="1236"/>
      <c r="E47" s="1237"/>
      <c r="F47" s="11">
        <v>13.89</v>
      </c>
      <c r="G47" s="12">
        <v>17.559999999999999</v>
      </c>
      <c r="H47" s="12">
        <v>19.2</v>
      </c>
      <c r="I47" s="12">
        <v>22.46</v>
      </c>
      <c r="J47" s="13">
        <v>21.58</v>
      </c>
    </row>
    <row r="48" spans="2:10" ht="57.75" customHeight="1" x14ac:dyDescent="0.15">
      <c r="B48" s="14"/>
      <c r="C48" s="1238" t="s">
        <v>4</v>
      </c>
      <c r="D48" s="1238"/>
      <c r="E48" s="1239"/>
      <c r="F48" s="15">
        <v>8.23</v>
      </c>
      <c r="G48" s="16">
        <v>2.17</v>
      </c>
      <c r="H48" s="16">
        <v>6.66</v>
      </c>
      <c r="I48" s="16">
        <v>5.55</v>
      </c>
      <c r="J48" s="17">
        <v>6.59</v>
      </c>
    </row>
    <row r="49" spans="2:10" ht="57.75" customHeight="1" thickBot="1" x14ac:dyDescent="0.2">
      <c r="B49" s="18"/>
      <c r="C49" s="1240" t="s">
        <v>5</v>
      </c>
      <c r="D49" s="1240"/>
      <c r="E49" s="1241"/>
      <c r="F49" s="19" t="s">
        <v>563</v>
      </c>
      <c r="G49" s="20" t="s">
        <v>564</v>
      </c>
      <c r="H49" s="20">
        <v>4.38</v>
      </c>
      <c r="I49" s="20" t="s">
        <v>565</v>
      </c>
      <c r="J49" s="21" t="s">
        <v>566</v>
      </c>
    </row>
    <row r="50" spans="2:10" ht="13.5" customHeight="1" x14ac:dyDescent="0.15"/>
  </sheetData>
  <sheetProtection algorithmName="SHA-512" hashValue="2jjy3rj2fRfprupawjfu+8uJK8WDSbHC+YwwS+5hAZLYUBQbiJhEy+RCyHl2tiO4ovxd+BfB/t7ewhidH1bTwA==" saltValue="X6NClzqU+Ry36xCh4T+Uy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2021-03-05T01:54:34Z</cp:lastPrinted>
  <dcterms:created xsi:type="dcterms:W3CDTF">2021-02-05T05:15:24Z</dcterms:created>
  <dcterms:modified xsi:type="dcterms:W3CDTF">2021-12-06T00:13:58Z</dcterms:modified>
  <cp:category/>
</cp:coreProperties>
</file>