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754" firstSheet="5" activeTab="5"/>
  </bookViews>
  <sheets>
    <sheet name="別紙1" sheetId="1" state="hidden" r:id="rId1"/>
    <sheet name="別紙２" sheetId="2" state="hidden" r:id="rId2"/>
    <sheet name="別紙３" sheetId="3" state="hidden" r:id="rId3"/>
    <sheet name="別紙４" sheetId="4" state="hidden" r:id="rId4"/>
    <sheet name="別紙５" sheetId="5" state="hidden" r:id="rId5"/>
    <sheet name="９-2号様式 " sheetId="6" r:id="rId6"/>
    <sheet name="別添（３）記載" sheetId="7" r:id="rId7"/>
    <sheet name="別紙（６）" sheetId="8" state="hidden" r:id="rId8"/>
    <sheet name="別添（４）記載" sheetId="9" r:id="rId9"/>
    <sheet name="別添（５）" sheetId="10" r:id="rId10"/>
    <sheet name="別紙（９）" sheetId="11" state="hidden" r:id="rId11"/>
  </sheets>
  <definedNames>
    <definedName name="_xlnm.Print_Area" localSheetId="5">'９-2号様式 '!$B$1:$H$54</definedName>
    <definedName name="_xlnm.Print_Area" localSheetId="1">'別紙２'!$A$1:$R$30</definedName>
    <definedName name="_xlnm.Print_Area" localSheetId="2">'別紙３'!$A$1:$V$57</definedName>
    <definedName name="_xlnm.Print_Area" localSheetId="3">'別紙４'!$A$1:$O$32</definedName>
    <definedName name="_xlnm.Print_Area" localSheetId="6">'別添（３）記載'!$A$1:$I$24</definedName>
    <definedName name="_xlnm.Print_Area" localSheetId="8">'別添（４）記載'!$A$1:$I$15</definedName>
    <definedName name="_xlnm.Print_Area" localSheetId="9">'別添（５）'!$A$2:$H$27</definedName>
    <definedName name="_xlnm.Print_Titles" localSheetId="1">'別紙２'!$1:$7</definedName>
    <definedName name="_xlnm.Print_Titles" localSheetId="3">'別紙４'!$1:$10</definedName>
    <definedName name="Z_688BC0B5_7A59_4140_8F1F_72F704C3E0A0_.wvu.PrintArea" localSheetId="6" hidden="1">'別添（３）記載'!$A$1:$I$24</definedName>
    <definedName name="Z_688BC0B5_7A59_4140_8F1F_72F704C3E0A0_.wvu.PrintArea" localSheetId="8" hidden="1">'別添（４）記載'!$A$1:$I$15</definedName>
    <definedName name="Z_958A2451_682D_48D9_B467_3C6D8CD2128C_.wvu.PrintArea" localSheetId="6" hidden="1">'別添（３）記載'!$A$1:$I$24</definedName>
    <definedName name="Z_958A2451_682D_48D9_B467_3C6D8CD2128C_.wvu.PrintArea" localSheetId="8" hidden="1">'別添（４）記載'!$A$1:$I$15</definedName>
    <definedName name="Z_EB494894_ABCE_40D5_8F49_38BC002017A0_.wvu.PrintArea" localSheetId="6" hidden="1">'別添（３）記載'!$A$1:$I$24</definedName>
    <definedName name="Z_EB494894_ABCE_40D5_8F49_38BC002017A0_.wvu.PrintArea" localSheetId="8" hidden="1">'別添（４）記載'!$A$1:$I$15</definedName>
  </definedNames>
  <calcPr fullCalcOnLoad="1"/>
</workbook>
</file>

<file path=xl/sharedStrings.xml><?xml version="1.0" encoding="utf-8"?>
<sst xmlns="http://schemas.openxmlformats.org/spreadsheetml/2006/main" count="575" uniqueCount="352">
  <si>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</si>
  <si>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</si>
  <si>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</si>
  <si>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</si>
  <si>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</si>
  <si>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</si>
  <si>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</si>
  <si>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</si>
  <si>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</si>
  <si>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</si>
  <si>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</si>
  <si>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</si>
  <si>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</si>
  <si>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</si>
  <si>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</si>
  <si>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</si>
  <si>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</si>
  <si>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</si>
  <si>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</si>
  <si>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</si>
  <si>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</si>
  <si>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</si>
  <si>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</si>
  <si>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</si>
  <si>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</si>
  <si>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</si>
  <si>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</si>
  <si>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</si>
  <si>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</si>
  <si>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</si>
  <si>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</si>
  <si>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</si>
  <si>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</si>
  <si>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</si>
  <si>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</si>
  <si>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</si>
  <si>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</si>
  <si>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</si>
  <si>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</si>
  <si>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</si>
  <si>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</si>
  <si>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</si>
  <si>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</si>
  <si>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</si>
  <si>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</si>
  <si>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</si>
  <si>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</si>
  <si>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</si>
  <si>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</si>
  <si>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</si>
  <si>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</si>
  <si>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</si>
  <si>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</si>
  <si>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</si>
  <si>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</si>
  <si>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</si>
  <si>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</si>
  <si>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</si>
  <si>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</si>
  <si>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</si>
  <si>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</si>
  <si>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</si>
  <si>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</si>
  <si>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</si>
  <si>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</si>
  <si>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</si>
  <si>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</si>
  <si>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</si>
  <si>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</si>
  <si>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</si>
  <si>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</si>
  <si>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</si>
  <si>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</si>
  <si>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</si>
  <si>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</si>
  <si>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</si>
  <si>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</si>
  <si>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</si>
  <si>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</si>
  <si>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</si>
  <si>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</si>
  <si>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</si>
  <si>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</si>
  <si>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</si>
  <si>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</si>
  <si>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</si>
  <si>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</si>
  <si>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</si>
  <si>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</si>
  <si>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</si>
  <si>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</si>
  <si>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</si>
  <si>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</si>
  <si>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</si>
  <si>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</si>
  <si>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</si>
  <si>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</si>
  <si>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</si>
  <si>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</si>
  <si>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</si>
  <si>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</si>
  <si>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</si>
  <si>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</si>
  <si>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</si>
  <si>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</si>
  <si>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</si>
  <si>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</si>
  <si>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</si>
  <si>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</si>
  <si>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</si>
  <si>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</si>
  <si>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</si>
  <si>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</si>
  <si>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</si>
  <si>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</si>
  <si>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</si>
  <si>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</si>
  <si>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</si>
  <si>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</si>
  <si>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</si>
  <si>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</si>
  <si>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</si>
  <si>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</si>
  <si>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</si>
  <si>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</si>
  <si>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</si>
  <si>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</si>
  <si>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</si>
  <si>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</si>
  <si>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</si>
  <si>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</si>
  <si>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</si>
  <si>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</si>
  <si>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</si>
  <si>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</si>
  <si>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</si>
  <si>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</si>
  <si>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</si>
  <si>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</si>
  <si>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</si>
  <si>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</si>
  <si>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</si>
  <si>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</si>
  <si>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</si>
  <si>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</si>
  <si>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</si>
  <si>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</si>
  <si>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</si>
  <si>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</si>
  <si>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</si>
  <si>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</si>
  <si>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</si>
  <si>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</si>
  <si>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</si>
  <si>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</si>
  <si>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</si>
  <si>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</si>
  <si>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</si>
  <si>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</si>
  <si>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</si>
  <si>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</si>
  <si>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</si>
  <si>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</si>
  <si>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</si>
  <si>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</si>
  <si>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</si>
  <si>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</si>
  <si>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</si>
  <si>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</si>
  <si>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</si>
  <si>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</si>
  <si>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</si>
  <si>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</si>
  <si>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</si>
  <si>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</si>
  <si>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</si>
  <si>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</si>
  <si>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</si>
  <si>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</si>
  <si>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</si>
  <si>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</si>
  <si>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</si>
  <si>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</si>
  <si>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</si>
  <si>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</si>
  <si>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</si>
  <si>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</si>
  <si>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</si>
  <si>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</si>
  <si>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交付額</t>
  </si>
  <si>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</si>
  <si>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</si>
  <si>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</si>
  <si>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</si>
  <si>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</si>
  <si>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</si>
  <si>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</si>
  <si>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</si>
  <si>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</si>
  <si>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</si>
  <si>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</si>
  <si>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</si>
  <si>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</si>
  <si>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</si>
  <si>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</si>
  <si>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</si>
  <si>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</si>
  <si>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</si>
  <si>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</si>
  <si>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</si>
  <si>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</si>
  <si>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</si>
  <si>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</si>
  <si>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</si>
  <si>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</si>
  <si>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</si>
  <si>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</si>
  <si>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</si>
  <si>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</si>
  <si>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</si>
  <si>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</si>
  <si>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</si>
  <si>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</si>
  <si>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</si>
  <si>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</si>
  <si>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</si>
  <si>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</si>
  <si>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</si>
  <si>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</si>
  <si>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</si>
  <si>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</si>
  <si>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</si>
  <si>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</si>
  <si>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</si>
  <si>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</si>
  <si>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</si>
  <si>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</si>
  <si>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</si>
  <si>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</si>
  <si>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</si>
  <si>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</si>
  <si>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</si>
  <si>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</si>
  <si>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</si>
  <si>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</si>
  <si>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</si>
  <si>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</si>
  <si>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別紙６　地区別精算</t>
  </si>
  <si>
    <t>漁港海岸</t>
  </si>
  <si>
    <t>－</t>
  </si>
  <si>
    <t>事業実施期間</t>
  </si>
  <si>
    <t>事業実施主体</t>
  </si>
  <si>
    <t>区　　　　分</t>
  </si>
  <si>
    <t>備　　考</t>
  </si>
  <si>
    <t>円</t>
  </si>
  <si>
    <t>収　　　　支　　　　精　　　　算　　　　書</t>
  </si>
  <si>
    <t>市町村費</t>
  </si>
  <si>
    <t>本年度交付決定額</t>
  </si>
  <si>
    <t>本年度精算事業費</t>
  </si>
  <si>
    <t>概算払受領額</t>
  </si>
  <si>
    <t>差引交付額
未受領
（返還）額</t>
  </si>
  <si>
    <t>本年度
都道府県費</t>
  </si>
  <si>
    <t>本年度
その他</t>
  </si>
  <si>
    <t>翌年度以降
事業量</t>
  </si>
  <si>
    <t>　　　 ２ 農山漁村地域自主戦略整備計画の位置付けがある場合及び効果促進事業の実施地区は計画名欄に計画名称を記入すること。</t>
  </si>
  <si>
    <r>
      <t>県　補　助　金　精　算</t>
    </r>
    <r>
      <rPr>
        <b/>
        <sz val="14"/>
        <color indexed="10"/>
        <rFont val="ＭＳ 明朝"/>
        <family val="1"/>
      </rPr>
      <t>（年度内執行分）</t>
    </r>
  </si>
  <si>
    <t>国　費</t>
  </si>
  <si>
    <t>記載要領</t>
  </si>
  <si>
    <t xml:space="preserve">  第　　　　　　　　号　</t>
  </si>
  <si>
    <t xml:space="preserve"> 年　　月　　日　</t>
  </si>
  <si>
    <t xml:space="preserve">　沖 縄 県 知 事　殿　                                                   </t>
  </si>
  <si>
    <t xml:space="preserve">                                      </t>
  </si>
  <si>
    <t>事業年度・地区名又は漁港、事業名は割当内示に示されたとおり記載する。</t>
  </si>
  <si>
    <t xml:space="preserve"> 記</t>
  </si>
  <si>
    <t>１　事業の目的</t>
  </si>
  <si>
    <t>　　　　　計画資料での事業目的を記載する。</t>
  </si>
  <si>
    <t>２　収支計算書　　（別添３及び別添４のとおり）</t>
  </si>
  <si>
    <t>３　地区別経費配分表（別添５のとおり）</t>
  </si>
  <si>
    <t>交付決定変更があった場合は、当初交付決定と変更交付決定（最終の決定）の二段書きにすること。</t>
  </si>
  <si>
    <t>　・予算額は、最終交付決定額をそれぞれ記載する。</t>
  </si>
  <si>
    <t>　・本年度交付決定額欄には、最終交付決定額を記載する。</t>
  </si>
  <si>
    <t>　・本年度精算事業費欄には、現年施行分の事業費を記載する。</t>
  </si>
  <si>
    <t>　・精算交付額には、現年施行分の県補助金額を記載する。</t>
  </si>
  <si>
    <t>　・第７－２号様式の地区別経費の配分表に準ずる。</t>
  </si>
  <si>
    <t>年　度　終　了　報　告　書</t>
  </si>
  <si>
    <t>　令和○年○○月○○日付け沖縄県指令農第○○○号で交付決定の通知を受け翌年</t>
  </si>
  <si>
    <t>度へ繰り越した○○漁港の○○○○○○事業の会計年度が下記のとおり終了したの</t>
  </si>
  <si>
    <t>ます。</t>
  </si>
  <si>
    <t>度へ繰り越した○○漁港（又は○○地区）の○○○○○○事業の会計年度が下記のとおり終了したの</t>
  </si>
  <si>
    <t>　　  ○　○○　○○　　　　　　　　　　○○○</t>
  </si>
  <si>
    <t>※下段：当初　上段：変更（最終決定）</t>
  </si>
  <si>
    <t>別添３</t>
  </si>
  <si>
    <t>　　　収支生産書</t>
  </si>
  <si>
    <t>別添４</t>
  </si>
  <si>
    <t xml:space="preserve">     県補助金精算</t>
  </si>
  <si>
    <t>（単位：円）</t>
  </si>
  <si>
    <t>計画名</t>
  </si>
  <si>
    <t>市町村名</t>
  </si>
  <si>
    <t>総事業費
（A)</t>
  </si>
  <si>
    <t>交付限度額
算定国費率
（B)</t>
  </si>
  <si>
    <t>交付限度額
算定基礎額
（C)=(A)×(B)</t>
  </si>
  <si>
    <t>前年度までの
事業費
（D)</t>
  </si>
  <si>
    <t>前年度までの
交付済みの総額
（E)</t>
  </si>
  <si>
    <t>差額
（F)</t>
  </si>
  <si>
    <t>本年度事業費
（G)</t>
  </si>
  <si>
    <t>単年度交付限度
額算定基礎額
（H)=(G)×(B)</t>
  </si>
  <si>
    <t>本年度交付限度額
算定基礎額
(I)=(H)-(F)</t>
  </si>
  <si>
    <t>本年度
市町村費</t>
  </si>
  <si>
    <t>（単位　:　円）</t>
  </si>
  <si>
    <t>うち効果促進事業費</t>
  </si>
  <si>
    <t>総事業量</t>
  </si>
  <si>
    <t>前年度までの
事業量</t>
  </si>
  <si>
    <t>本年度事業量</t>
  </si>
  <si>
    <t>精算交付額
（J)</t>
  </si>
  <si>
    <t>次年度調整額
（K)=(J)-(I)</t>
  </si>
  <si>
    <t>翌年度以降
事業費
（L)=(A)-(D)-(G)</t>
  </si>
  <si>
    <t>翌年度以降交付
限度額算定基礎額
（M)=（C)-(E)-(I)-(K)</t>
  </si>
  <si>
    <t>（注） １　総事業費欄等の額の欄には、交付申請額を上段（　）書き、年度内執行額を中段、翌年度繰越額を下段に記入すること。</t>
  </si>
  <si>
    <t>別添５　　地区別経費の配分表</t>
  </si>
  <si>
    <t>　　※参考資料として、第８号様式の事業実施総括表と工事実績総括表を添付すること。</t>
  </si>
  <si>
    <t>　・予算額を上段（　）書き、現年施行分を中段、繰越額を下段に記記載する。</t>
  </si>
  <si>
    <t>計画で承認された工種全て記載</t>
  </si>
  <si>
    <t>完了した工種記載</t>
  </si>
  <si>
    <t>設計総括表の工種を記入</t>
  </si>
  <si>
    <t>上段：(全体事業量)  中段：今年度執行分  下段：繰越分</t>
  </si>
  <si>
    <t>国費を記入</t>
  </si>
  <si>
    <t>県費を記入</t>
  </si>
  <si>
    <t>全て記載</t>
  </si>
  <si>
    <t>今年度以降の予算で執行予定の事業量等を記入して下さい（前年度繰越分は含めない）</t>
  </si>
  <si>
    <t>　　　注）遡りは行わないので注意すること。</t>
  </si>
  <si>
    <t>（注）１　予算額を上段（　）書き、現年執行分の精算額を中段、繰越額を下段に記入すること。</t>
  </si>
  <si>
    <t>　　　２　予算額は、最終交付決定額をそれぞれ記載する。</t>
  </si>
  <si>
    <t>１.本年度交付決定額欄には、最終交付決定額を記載する。</t>
  </si>
  <si>
    <t>２.本年度精算事業費欄には、現年施行分の事業費を記載する。</t>
  </si>
  <si>
    <t>３.精算交付額には、現年施行分の県補助金額を記載する。</t>
  </si>
  <si>
    <t>印刷用</t>
  </si>
  <si>
    <t>４月１０日までの日付とする。</t>
  </si>
  <si>
    <t xml:space="preserve"> １　総事業費欄等の額の欄、交付申請額：上段（　）　年度内執行額：中段、翌年度繰越額：下段</t>
  </si>
  <si>
    <t>地区別経費の配分表記載ヶ所</t>
  </si>
  <si>
    <r>
      <rPr>
        <sz val="11"/>
        <color indexed="30"/>
        <rFont val="ＭＳ 明朝"/>
        <family val="1"/>
      </rPr>
      <t>別添３</t>
    </r>
    <r>
      <rPr>
        <sz val="11"/>
        <rFont val="ＭＳ 明朝"/>
        <family val="1"/>
      </rPr>
      <t>　</t>
    </r>
    <r>
      <rPr>
        <b/>
        <sz val="11"/>
        <color indexed="10"/>
        <rFont val="ＭＳ 明朝"/>
        <family val="1"/>
      </rPr>
      <t>年度終了報告書の場合の記載ヶ所</t>
    </r>
  </si>
  <si>
    <r>
      <rPr>
        <sz val="11"/>
        <color indexed="30"/>
        <rFont val="ＭＳ 明朝"/>
        <family val="1"/>
      </rPr>
      <t>別添４</t>
    </r>
    <r>
      <rPr>
        <sz val="11"/>
        <rFont val="ＭＳ 明朝"/>
        <family val="1"/>
      </rPr>
      <t>　</t>
    </r>
    <r>
      <rPr>
        <b/>
        <sz val="11"/>
        <color indexed="10"/>
        <rFont val="ＭＳ 明朝"/>
        <family val="1"/>
      </rPr>
      <t>年度終了報告書の場合の記載ヶ所</t>
    </r>
  </si>
  <si>
    <t>第　　　　　号　</t>
  </si>
  <si>
    <t>令和　 年　　月　　日　</t>
  </si>
  <si>
    <t xml:space="preserve"> 補助事業者　名　　　</t>
  </si>
  <si>
    <t xml:space="preserve"> 補助事業者　名　　　　</t>
  </si>
  <si>
    <t>第９‐２号様式（第１１条関係）</t>
  </si>
  <si>
    <t>第９‐２号様式（第11条関係）</t>
  </si>
  <si>
    <t>　令和　年　月　日付け沖縄県指令農第　　号で交付決定の通知を受け翌年</t>
  </si>
  <si>
    <t>で、沖縄県漁港漁場関係事業補助金交付要綱第11条第２項の規定に基づき報告し</t>
  </si>
  <si>
    <t xml:space="preserve"> ２ 農山漁村地域自主戦略整備計画の位置付けがある場合及び効果促進事業の実施地区は計画名欄に計画名称を記入</t>
  </si>
  <si>
    <t>○○○○事業</t>
  </si>
  <si>
    <t>○○地区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</si>
</sst>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
    <numFmt numFmtId="187" formatCode="\(#,#00\)"/>
    <numFmt numFmtId="188" formatCode="\(#,##0\)\ "/>
    <numFmt numFmtId="189" formatCode="\(#,###\)\ "/>
    <numFmt numFmtId="190" formatCode="#,##0_ ;[Red]\-#,##0\ "/>
    <numFmt numFmtId="191" formatCode="0.00_);[Red]\(0.00\)"/>
    <numFmt numFmtId="192" formatCode="&quot;(&quot;#,##0&quot;)&quot;"/>
    <numFmt numFmtId="193" formatCode="\(#,#00.0\)"/>
    <numFmt numFmtId="194" formatCode="#,##0_);\(#,##0\)"/>
  </numFmts>
  <fonts count="77">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1"/>
      <color indexed="30"/>
      <name val="ＭＳ 明朝"/>
      <family val="1"/>
    </font>
    <font>
      <b/>
      <sz val="11"/>
      <color indexed="10"/>
      <name val="ＭＳ 明朝"/>
      <family val="1"/>
    </font>
    <font>
      <b/>
      <sz val="11"/>
      <name val="ＭＳ Ｐゴシック"/>
      <family val="3"/>
    </font>
    <font>
      <b/>
      <sz val="14"/>
      <color indexed="10"/>
      <name val="ＭＳ 明朝"/>
      <family val="1"/>
    </font>
    <font>
      <sz val="11"/>
      <color indexed="8"/>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2"/>
      <color indexed="8"/>
      <name val="ＭＳ 明朝"/>
      <family val="1"/>
    </font>
    <font>
      <sz val="10"/>
      <color indexed="10"/>
      <name val="ＭＳ 明朝"/>
      <family val="1"/>
    </font>
    <font>
      <b/>
      <sz val="12"/>
      <color indexed="10"/>
      <name val="ＭＳ 明朝"/>
      <family val="1"/>
    </font>
    <font>
      <b/>
      <sz val="11"/>
      <color indexed="8"/>
      <name val="ＭＳ 明朝"/>
      <family val="1"/>
    </font>
    <font>
      <sz val="16"/>
      <color indexed="8"/>
      <name val="ＭＳ 明朝"/>
      <family val="1"/>
    </font>
    <font>
      <sz val="11"/>
      <color indexed="10"/>
      <name val="ＭＳ 明朝"/>
      <family val="1"/>
    </font>
    <font>
      <sz val="10"/>
      <color indexed="8"/>
      <name val="ＭＳ 明朝"/>
      <family val="1"/>
    </font>
    <font>
      <sz val="13"/>
      <color indexed="8"/>
      <name val="ＭＳ 明朝"/>
      <family val="1"/>
    </font>
    <font>
      <sz val="9"/>
      <color indexed="10"/>
      <name val="ＭＳ 明朝"/>
      <family val="1"/>
    </font>
    <font>
      <b/>
      <sz val="10"/>
      <color indexed="10"/>
      <name val="ＭＳ 明朝"/>
      <family val="1"/>
    </font>
    <font>
      <sz val="11"/>
      <color indexed="10"/>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明朝"/>
      <family val="1"/>
    </font>
    <font>
      <b/>
      <sz val="14"/>
      <color rgb="FFFF0000"/>
      <name val="ＭＳ 明朝"/>
      <family val="1"/>
    </font>
    <font>
      <b/>
      <sz val="12"/>
      <color theme="1"/>
      <name val="ＭＳ 明朝"/>
      <family val="1"/>
    </font>
    <font>
      <sz val="10"/>
      <color rgb="FFFF0000"/>
      <name val="ＭＳ 明朝"/>
      <family val="1"/>
    </font>
    <font>
      <b/>
      <sz val="12"/>
      <color rgb="FFFF0000"/>
      <name val="ＭＳ 明朝"/>
      <family val="1"/>
    </font>
    <font>
      <sz val="11"/>
      <color theme="1"/>
      <name val="ＭＳ 明朝"/>
      <family val="1"/>
    </font>
    <font>
      <b/>
      <sz val="11"/>
      <color theme="1"/>
      <name val="ＭＳ 明朝"/>
      <family val="1"/>
    </font>
    <font>
      <sz val="16"/>
      <color theme="1"/>
      <name val="ＭＳ 明朝"/>
      <family val="1"/>
    </font>
    <font>
      <sz val="11"/>
      <color rgb="FFFF0000"/>
      <name val="ＭＳ 明朝"/>
      <family val="1"/>
    </font>
    <font>
      <sz val="10"/>
      <color theme="1"/>
      <name val="ＭＳ 明朝"/>
      <family val="1"/>
    </font>
    <font>
      <sz val="13"/>
      <color theme="1"/>
      <name val="ＭＳ 明朝"/>
      <family val="1"/>
    </font>
    <font>
      <sz val="9"/>
      <color rgb="FFFF0000"/>
      <name val="ＭＳ 明朝"/>
      <family val="1"/>
    </font>
    <font>
      <b/>
      <sz val="10"/>
      <color rgb="FFFF0000"/>
      <name val="ＭＳ 明朝"/>
      <family val="1"/>
    </font>
    <font>
      <b/>
      <sz val="11"/>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right/>
      <top style="thin"/>
      <bottom style="thin"/>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diagonalUp="1">
      <left style="thin"/>
      <right style="thin"/>
      <top/>
      <bottom style="thin"/>
      <diagonal style="thin"/>
    </border>
    <border diagonalUp="1">
      <left/>
      <right/>
      <top/>
      <bottom style="thin"/>
      <diagonal style="thin"/>
    </border>
    <border diagonalUp="1">
      <left style="thin"/>
      <right style="thin"/>
      <top style="thin"/>
      <botto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vertical="center"/>
      <protection/>
    </xf>
    <xf numFmtId="0" fontId="0" fillId="0" borderId="0">
      <alignment/>
      <protection/>
    </xf>
    <xf numFmtId="0" fontId="1" fillId="0" borderId="0">
      <alignment vertical="center"/>
      <protection/>
    </xf>
    <xf numFmtId="0" fontId="62" fillId="31" borderId="0" applyNumberFormat="0" applyBorder="0" applyAlignment="0" applyProtection="0"/>
  </cellStyleXfs>
  <cellXfs count="68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right" vertical="center"/>
    </xf>
    <xf numFmtId="38" fontId="4" fillId="0" borderId="10" xfId="48" applyFont="1" applyFill="1" applyBorder="1" applyAlignment="1">
      <alignment vertical="center"/>
    </xf>
    <xf numFmtId="38" fontId="4" fillId="0" borderId="0" xfId="48" applyFont="1" applyFill="1" applyAlignment="1">
      <alignment vertical="center"/>
    </xf>
    <xf numFmtId="0" fontId="4" fillId="0" borderId="10" xfId="0" applyFont="1" applyFill="1" applyBorder="1" applyAlignment="1" quotePrefix="1">
      <alignment horizontal="center" vertical="center"/>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wrapText="1"/>
    </xf>
    <xf numFmtId="38" fontId="4" fillId="0" borderId="0" xfId="48" applyFont="1" applyFill="1" applyAlignment="1">
      <alignment/>
    </xf>
    <xf numFmtId="38" fontId="4" fillId="0" borderId="10" xfId="0" applyNumberFormat="1" applyFont="1" applyFill="1" applyBorder="1" applyAlignment="1">
      <alignment vertical="center" shrinkToFit="1"/>
    </xf>
    <xf numFmtId="38" fontId="4" fillId="0" borderId="10" xfId="48" applyFont="1" applyFill="1" applyBorder="1" applyAlignment="1">
      <alignment vertical="center" shrinkToFit="1"/>
    </xf>
    <xf numFmtId="0" fontId="4" fillId="0" borderId="10" xfId="0" applyFont="1" applyFill="1" applyBorder="1" applyAlignment="1">
      <alignment vertical="center" shrinkToFit="1"/>
    </xf>
    <xf numFmtId="0" fontId="4" fillId="0" borderId="10" xfId="0" applyFont="1" applyFill="1" applyBorder="1" applyAlignment="1" quotePrefix="1">
      <alignment horizontal="center" vertical="center" shrinkToFit="1"/>
    </xf>
    <xf numFmtId="38" fontId="4" fillId="0" borderId="10" xfId="0" applyNumberFormat="1" applyFont="1" applyFill="1" applyBorder="1" applyAlignment="1">
      <alignment shrinkToFit="1"/>
    </xf>
    <xf numFmtId="38" fontId="4" fillId="0" borderId="10" xfId="48" applyFont="1" applyFill="1" applyBorder="1" applyAlignment="1">
      <alignment shrinkToFit="1"/>
    </xf>
    <xf numFmtId="0" fontId="4" fillId="0" borderId="10" xfId="0" applyFont="1" applyFill="1" applyBorder="1" applyAlignment="1">
      <alignment shrinkToFit="1"/>
    </xf>
    <xf numFmtId="0" fontId="4" fillId="0" borderId="10" xfId="0" applyFont="1" applyBorder="1" applyAlignment="1">
      <alignment/>
    </xf>
    <xf numFmtId="0" fontId="4" fillId="0" borderId="10" xfId="0" applyFont="1" applyBorder="1" applyAlignment="1" quotePrefix="1">
      <alignment/>
    </xf>
    <xf numFmtId="0" fontId="5" fillId="0" borderId="0" xfId="0" applyFont="1" applyAlignment="1">
      <alignmen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xf>
    <xf numFmtId="38" fontId="6" fillId="0" borderId="14" xfId="0" applyNumberFormat="1"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38" fontId="6" fillId="0" borderId="13" xfId="48" applyFont="1" applyBorder="1" applyAlignment="1">
      <alignment vertical="center"/>
    </xf>
    <xf numFmtId="0" fontId="6" fillId="0" borderId="10" xfId="0" applyFont="1" applyBorder="1" applyAlignment="1">
      <alignment vertical="center"/>
    </xf>
    <xf numFmtId="38" fontId="6" fillId="0" borderId="10" xfId="0" applyNumberFormat="1" applyFont="1" applyBorder="1" applyAlignment="1">
      <alignment vertical="center"/>
    </xf>
    <xf numFmtId="38" fontId="6" fillId="0" borderId="10" xfId="48" applyFont="1" applyBorder="1" applyAlignment="1">
      <alignment vertical="center"/>
    </xf>
    <xf numFmtId="0" fontId="6" fillId="0" borderId="10" xfId="0" applyFont="1" applyBorder="1" applyAlignment="1">
      <alignment vertical="center" wrapText="1"/>
    </xf>
    <xf numFmtId="176" fontId="6" fillId="0" borderId="10" xfId="0" applyNumberFormat="1" applyFont="1" applyBorder="1" applyAlignment="1">
      <alignment vertical="center" shrinkToFit="1"/>
    </xf>
    <xf numFmtId="0" fontId="6" fillId="0" borderId="10" xfId="0" applyFont="1" applyBorder="1" applyAlignment="1">
      <alignment vertical="center" shrinkToFit="1"/>
    </xf>
    <xf numFmtId="57" fontId="6" fillId="0" borderId="10" xfId="0" applyNumberFormat="1" applyFont="1" applyBorder="1" applyAlignment="1">
      <alignment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0"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right" vertical="center"/>
    </xf>
    <xf numFmtId="0" fontId="3" fillId="0" borderId="19" xfId="0" applyFont="1" applyBorder="1" applyAlignment="1">
      <alignment vertical="center" wrapText="1"/>
    </xf>
    <xf numFmtId="0" fontId="3" fillId="0" borderId="19" xfId="0" applyFont="1" applyBorder="1" applyAlignment="1">
      <alignment vertical="center"/>
    </xf>
    <xf numFmtId="176" fontId="3" fillId="0" borderId="19" xfId="0" applyNumberFormat="1" applyFont="1" applyBorder="1" applyAlignment="1">
      <alignment vertical="center"/>
    </xf>
    <xf numFmtId="38" fontId="3" fillId="0" borderId="19" xfId="48" applyFont="1" applyBorder="1" applyAlignment="1">
      <alignment vertical="center"/>
    </xf>
    <xf numFmtId="176" fontId="3" fillId="0" borderId="19" xfId="0" applyNumberFormat="1" applyFont="1" applyBorder="1" applyAlignment="1">
      <alignment vertical="center" shrinkToFit="1"/>
    </xf>
    <xf numFmtId="38" fontId="3" fillId="0" borderId="19" xfId="48" applyFont="1" applyBorder="1" applyAlignment="1">
      <alignment vertical="center" shrinkToFit="1"/>
    </xf>
    <xf numFmtId="0" fontId="6" fillId="0" borderId="20" xfId="0" applyFont="1" applyFill="1" applyBorder="1" applyAlignment="1">
      <alignment horizontal="left" vertical="center" shrinkToFit="1"/>
    </xf>
    <xf numFmtId="0" fontId="6" fillId="0" borderId="10" xfId="0" applyFont="1" applyFill="1" applyBorder="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0" applyFont="1" applyBorder="1" applyAlignment="1">
      <alignment/>
    </xf>
    <xf numFmtId="0" fontId="3" fillId="0" borderId="10" xfId="0" applyFont="1" applyBorder="1" applyAlignment="1">
      <alignment horizontal="center" vertical="center" shrinkToFit="1"/>
    </xf>
    <xf numFmtId="0" fontId="7" fillId="0" borderId="19" xfId="0" applyFont="1" applyBorder="1" applyAlignment="1">
      <alignment vertical="center" wrapText="1"/>
    </xf>
    <xf numFmtId="0" fontId="7" fillId="0" borderId="19" xfId="0" applyFont="1" applyBorder="1" applyAlignment="1">
      <alignment vertical="center" shrinkToFit="1"/>
    </xf>
    <xf numFmtId="0" fontId="6" fillId="0" borderId="10" xfId="0" applyFont="1" applyFill="1" applyBorder="1" applyAlignment="1">
      <alignment vertical="center"/>
    </xf>
    <xf numFmtId="38" fontId="6" fillId="0" borderId="10" xfId="48" applyFont="1" applyFill="1" applyBorder="1" applyAlignment="1">
      <alignment vertical="center"/>
    </xf>
    <xf numFmtId="176" fontId="6" fillId="0" borderId="10" xfId="0" applyNumberFormat="1" applyFont="1" applyFill="1" applyBorder="1" applyAlignment="1">
      <alignment vertical="center" shrinkToFit="1"/>
    </xf>
    <xf numFmtId="0" fontId="6" fillId="0" borderId="10" xfId="0" applyFont="1" applyFill="1" applyBorder="1" applyAlignment="1">
      <alignment vertical="center" shrinkToFit="1"/>
    </xf>
    <xf numFmtId="57" fontId="6" fillId="0" borderId="10" xfId="0" applyNumberFormat="1"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7" fillId="0" borderId="1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1" xfId="0" applyFont="1" applyBorder="1" applyAlignment="1">
      <alignment vertical="center" shrinkToFit="1"/>
    </xf>
    <xf numFmtId="0" fontId="7" fillId="0" borderId="14" xfId="0" applyFont="1" applyBorder="1" applyAlignment="1">
      <alignment horizontal="center" vertical="center" shrinkToFit="1"/>
    </xf>
    <xf numFmtId="0" fontId="7" fillId="0" borderId="14" xfId="0" applyFont="1" applyBorder="1" applyAlignment="1">
      <alignment vertical="center" shrinkToFit="1"/>
    </xf>
    <xf numFmtId="176" fontId="3" fillId="0" borderId="19" xfId="0" applyNumberFormat="1" applyFont="1" applyBorder="1" applyAlignment="1">
      <alignment horizontal="center" vertical="center" shrinkToFit="1"/>
    </xf>
    <xf numFmtId="38" fontId="3" fillId="0" borderId="19" xfId="48" applyFont="1" applyBorder="1" applyAlignment="1">
      <alignment horizontal="right" vertical="center"/>
    </xf>
    <xf numFmtId="38" fontId="3" fillId="0" borderId="14" xfId="48" applyFont="1" applyBorder="1" applyAlignment="1">
      <alignment vertical="center"/>
    </xf>
    <xf numFmtId="0" fontId="5" fillId="0" borderId="0" xfId="0" applyFont="1" applyFill="1" applyAlignment="1">
      <alignment vertical="center"/>
    </xf>
    <xf numFmtId="56" fontId="4" fillId="0" borderId="10"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vertical="center" shrinkToFit="1"/>
    </xf>
    <xf numFmtId="0" fontId="4" fillId="0" borderId="10" xfId="0" applyFont="1" applyBorder="1" applyAlignment="1">
      <alignment wrapText="1"/>
    </xf>
    <xf numFmtId="38" fontId="4" fillId="0" borderId="10" xfId="48" applyFont="1" applyFill="1" applyBorder="1" applyAlignment="1">
      <alignment/>
    </xf>
    <xf numFmtId="182" fontId="4" fillId="0" borderId="10" xfId="42" applyNumberFormat="1" applyFont="1" applyFill="1" applyBorder="1" applyAlignment="1">
      <alignment/>
    </xf>
    <xf numFmtId="0" fontId="4" fillId="0" borderId="21" xfId="0" applyFont="1" applyFill="1" applyBorder="1" applyAlignment="1">
      <alignment vertical="center"/>
    </xf>
    <xf numFmtId="38" fontId="4" fillId="0" borderId="10" xfId="0" applyNumberFormat="1" applyFont="1" applyFill="1" applyBorder="1" applyAlignment="1">
      <alignment/>
    </xf>
    <xf numFmtId="38" fontId="6" fillId="0" borderId="0" xfId="48"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2" xfId="0" applyNumberFormat="1" applyFont="1" applyFill="1" applyBorder="1" applyAlignment="1">
      <alignment horizontal="right" vertical="center" shrinkToFit="1"/>
    </xf>
    <xf numFmtId="38" fontId="6" fillId="0" borderId="23" xfId="48" applyFont="1" applyFill="1" applyBorder="1" applyAlignment="1">
      <alignment horizontal="right" vertical="center" shrinkToFit="1"/>
    </xf>
    <xf numFmtId="181" fontId="6" fillId="0" borderId="24" xfId="0" applyNumberFormat="1" applyFont="1" applyFill="1" applyBorder="1" applyAlignment="1">
      <alignment vertical="center"/>
    </xf>
    <xf numFmtId="181" fontId="6" fillId="0" borderId="15" xfId="0" applyNumberFormat="1" applyFont="1" applyFill="1" applyBorder="1" applyAlignment="1">
      <alignment vertical="center"/>
    </xf>
    <xf numFmtId="0" fontId="6" fillId="0" borderId="25" xfId="0" applyFont="1" applyFill="1" applyBorder="1" applyAlignment="1">
      <alignment horizontal="left" vertical="center" shrinkToFit="1"/>
    </xf>
    <xf numFmtId="181" fontId="6" fillId="0" borderId="26"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48" applyFont="1" applyFill="1" applyAlignment="1">
      <alignment vertical="center"/>
    </xf>
    <xf numFmtId="0" fontId="6" fillId="0" borderId="23" xfId="0" applyFont="1" applyFill="1" applyBorder="1" applyAlignment="1">
      <alignment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181" fontId="6" fillId="0" borderId="24"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2" xfId="0" applyFont="1" applyFill="1" applyBorder="1" applyAlignment="1">
      <alignment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22" xfId="0" applyFont="1" applyFill="1" applyBorder="1" applyAlignment="1">
      <alignment horizontal="right" vertical="center" textRotation="255"/>
    </xf>
    <xf numFmtId="0" fontId="6" fillId="0" borderId="23" xfId="0" applyFont="1" applyFill="1" applyBorder="1" applyAlignment="1">
      <alignment horizontal="center" vertical="center" wrapText="1"/>
    </xf>
    <xf numFmtId="0" fontId="6" fillId="0" borderId="24" xfId="0" applyFont="1" applyFill="1" applyBorder="1" applyAlignment="1">
      <alignment horizontal="right" vertical="center"/>
    </xf>
    <xf numFmtId="0" fontId="6" fillId="0" borderId="15"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0"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9" fontId="6" fillId="0" borderId="24" xfId="0" applyNumberFormat="1" applyFont="1" applyFill="1" applyBorder="1" applyAlignment="1">
      <alignment horizontal="right" vertical="center"/>
    </xf>
    <xf numFmtId="179" fontId="6" fillId="0" borderId="15"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38" fontId="6" fillId="0" borderId="17" xfId="48" applyFont="1" applyFill="1" applyBorder="1" applyAlignment="1">
      <alignment vertical="center"/>
    </xf>
    <xf numFmtId="38" fontId="6" fillId="0" borderId="16" xfId="48" applyFont="1" applyFill="1" applyBorder="1" applyAlignment="1">
      <alignment vertical="center"/>
    </xf>
    <xf numFmtId="179" fontId="6" fillId="0" borderId="17" xfId="0" applyNumberFormat="1" applyFont="1" applyFill="1" applyBorder="1" applyAlignment="1">
      <alignment horizontal="right" vertical="center"/>
    </xf>
    <xf numFmtId="179" fontId="6" fillId="0" borderId="22" xfId="0" applyNumberFormat="1" applyFont="1" applyFill="1" applyBorder="1" applyAlignment="1">
      <alignment horizontal="right" vertical="center"/>
    </xf>
    <xf numFmtId="179" fontId="6" fillId="0" borderId="20" xfId="0" applyNumberFormat="1" applyFont="1" applyFill="1" applyBorder="1" applyAlignment="1">
      <alignment horizontal="right" vertical="center"/>
    </xf>
    <xf numFmtId="178" fontId="6" fillId="0" borderId="22" xfId="0" applyNumberFormat="1" applyFont="1" applyFill="1" applyBorder="1" applyAlignment="1">
      <alignment horizontal="right" vertical="center"/>
    </xf>
    <xf numFmtId="38" fontId="6" fillId="0" borderId="20" xfId="48" applyFont="1" applyFill="1" applyBorder="1" applyAlignment="1">
      <alignment vertical="center"/>
    </xf>
    <xf numFmtId="38" fontId="6" fillId="0" borderId="18" xfId="48" applyFont="1" applyFill="1" applyBorder="1" applyAlignment="1">
      <alignment vertical="center"/>
    </xf>
    <xf numFmtId="38" fontId="6" fillId="0" borderId="0" xfId="48"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2" xfId="48" applyFont="1" applyFill="1" applyBorder="1" applyAlignment="1">
      <alignment vertical="center"/>
    </xf>
    <xf numFmtId="38" fontId="6" fillId="0" borderId="15" xfId="48" applyFont="1" applyFill="1" applyBorder="1" applyAlignment="1">
      <alignment horizontal="left" vertical="center" wrapText="1"/>
    </xf>
    <xf numFmtId="38" fontId="6" fillId="0" borderId="23" xfId="48" applyFont="1" applyFill="1" applyBorder="1" applyAlignment="1">
      <alignment vertical="center"/>
    </xf>
    <xf numFmtId="38" fontId="6" fillId="0" borderId="15" xfId="48" applyFont="1" applyFill="1" applyBorder="1" applyAlignment="1">
      <alignment vertical="center"/>
    </xf>
    <xf numFmtId="179" fontId="6" fillId="0" borderId="23" xfId="48" applyNumberFormat="1" applyFont="1" applyFill="1" applyBorder="1" applyAlignment="1">
      <alignment vertical="center"/>
    </xf>
    <xf numFmtId="179" fontId="6" fillId="0" borderId="24" xfId="48" applyNumberFormat="1" applyFont="1" applyFill="1" applyBorder="1" applyAlignment="1">
      <alignment vertical="center"/>
    </xf>
    <xf numFmtId="179" fontId="6" fillId="0" borderId="15" xfId="48" applyNumberFormat="1" applyFont="1" applyFill="1" applyBorder="1" applyAlignment="1">
      <alignment vertical="center"/>
    </xf>
    <xf numFmtId="38" fontId="6" fillId="0" borderId="24" xfId="48" applyFont="1" applyFill="1" applyBorder="1" applyAlignment="1">
      <alignment vertical="center"/>
    </xf>
    <xf numFmtId="0" fontId="6" fillId="0" borderId="16" xfId="0" applyFont="1" applyFill="1" applyBorder="1" applyAlignment="1">
      <alignment horizontal="center" vertical="center" textRotation="255" wrapText="1"/>
    </xf>
    <xf numFmtId="38" fontId="6" fillId="0" borderId="18" xfId="48" applyFont="1" applyFill="1" applyBorder="1" applyAlignment="1">
      <alignment horizontal="left" vertical="center" wrapText="1"/>
    </xf>
    <xf numFmtId="179" fontId="6" fillId="0" borderId="17" xfId="48" applyNumberFormat="1" applyFont="1" applyFill="1" applyBorder="1" applyAlignment="1">
      <alignment vertical="center"/>
    </xf>
    <xf numFmtId="179" fontId="6" fillId="0" borderId="18" xfId="48" applyNumberFormat="1" applyFont="1" applyFill="1" applyBorder="1" applyAlignment="1">
      <alignment vertical="center"/>
    </xf>
    <xf numFmtId="179" fontId="6" fillId="0" borderId="16" xfId="48" applyNumberFormat="1" applyFont="1" applyFill="1" applyBorder="1" applyAlignment="1">
      <alignment vertical="center"/>
    </xf>
    <xf numFmtId="0" fontId="6" fillId="0" borderId="20" xfId="0" applyFont="1" applyFill="1" applyBorder="1" applyAlignment="1">
      <alignment horizontal="center" vertical="center" textRotation="255" wrapText="1"/>
    </xf>
    <xf numFmtId="38" fontId="6" fillId="0" borderId="22" xfId="48" applyFont="1" applyFill="1" applyBorder="1" applyAlignment="1">
      <alignment horizontal="left" vertical="center" wrapText="1"/>
    </xf>
    <xf numFmtId="179" fontId="6" fillId="0" borderId="0" xfId="48" applyNumberFormat="1" applyFont="1" applyFill="1" applyBorder="1" applyAlignment="1">
      <alignment vertical="center"/>
    </xf>
    <xf numFmtId="179" fontId="6" fillId="0" borderId="22" xfId="48" applyNumberFormat="1" applyFont="1" applyFill="1" applyBorder="1" applyAlignment="1">
      <alignment vertical="center"/>
    </xf>
    <xf numFmtId="179" fontId="6" fillId="0" borderId="20" xfId="48" applyNumberFormat="1" applyFont="1" applyFill="1" applyBorder="1" applyAlignment="1">
      <alignment vertical="center"/>
    </xf>
    <xf numFmtId="179" fontId="6" fillId="0" borderId="18" xfId="0" applyNumberFormat="1" applyFont="1" applyFill="1" applyBorder="1" applyAlignment="1">
      <alignment horizontal="right" vertical="center"/>
    </xf>
    <xf numFmtId="179" fontId="6" fillId="0" borderId="16" xfId="0" applyNumberFormat="1" applyFont="1" applyFill="1" applyBorder="1" applyAlignment="1">
      <alignment horizontal="right" vertical="center"/>
    </xf>
    <xf numFmtId="178" fontId="6" fillId="0" borderId="18" xfId="0" applyNumberFormat="1" applyFont="1" applyFill="1" applyBorder="1" applyAlignment="1">
      <alignment horizontal="right" vertical="center"/>
    </xf>
    <xf numFmtId="0" fontId="6" fillId="0" borderId="11"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179" fontId="6" fillId="0" borderId="0" xfId="0" applyNumberFormat="1" applyFont="1" applyFill="1" applyBorder="1" applyAlignment="1">
      <alignment vertical="center"/>
    </xf>
    <xf numFmtId="179" fontId="6" fillId="0" borderId="22" xfId="0" applyNumberFormat="1" applyFont="1" applyFill="1" applyBorder="1" applyAlignment="1">
      <alignment vertical="center"/>
    </xf>
    <xf numFmtId="179" fontId="6" fillId="0" borderId="20" xfId="0" applyNumberFormat="1" applyFont="1" applyFill="1" applyBorder="1" applyAlignment="1">
      <alignment vertical="center"/>
    </xf>
    <xf numFmtId="0" fontId="6" fillId="0" borderId="28" xfId="0" applyFont="1" applyFill="1" applyBorder="1" applyAlignment="1">
      <alignment vertical="center"/>
    </xf>
    <xf numFmtId="38" fontId="6" fillId="0" borderId="29" xfId="48" applyFont="1" applyFill="1" applyBorder="1" applyAlignment="1">
      <alignment vertical="center" wrapText="1"/>
    </xf>
    <xf numFmtId="38" fontId="6" fillId="0" borderId="29" xfId="48" applyFont="1" applyFill="1" applyBorder="1" applyAlignment="1">
      <alignment vertical="center"/>
    </xf>
    <xf numFmtId="38" fontId="6" fillId="0" borderId="25" xfId="48" applyFont="1" applyFill="1" applyBorder="1" applyAlignment="1">
      <alignment vertical="center"/>
    </xf>
    <xf numFmtId="179" fontId="6" fillId="0" borderId="29"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0" fontId="6" fillId="0" borderId="25" xfId="0" applyFont="1" applyFill="1" applyBorder="1" applyAlignment="1">
      <alignment vertical="center"/>
    </xf>
    <xf numFmtId="0" fontId="6" fillId="0" borderId="29" xfId="0" applyFont="1" applyFill="1" applyBorder="1" applyAlignment="1">
      <alignment vertical="center"/>
    </xf>
    <xf numFmtId="0" fontId="6" fillId="0" borderId="26" xfId="0" applyFont="1" applyFill="1" applyBorder="1" applyAlignment="1">
      <alignment vertical="center"/>
    </xf>
    <xf numFmtId="0" fontId="6" fillId="0" borderId="19" xfId="0" applyFont="1" applyFill="1" applyBorder="1" applyAlignment="1">
      <alignment vertical="center"/>
    </xf>
    <xf numFmtId="38" fontId="6" fillId="0" borderId="0" xfId="48" applyFont="1" applyFill="1" applyBorder="1" applyAlignment="1">
      <alignment vertical="center" wrapText="1"/>
    </xf>
    <xf numFmtId="0" fontId="6" fillId="0" borderId="30" xfId="0" applyFont="1" applyFill="1" applyBorder="1" applyAlignment="1">
      <alignment vertical="center"/>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8" fontId="6" fillId="0" borderId="32" xfId="48" applyFont="1" applyFill="1" applyBorder="1" applyAlignment="1">
      <alignment vertical="center" wrapText="1"/>
    </xf>
    <xf numFmtId="38" fontId="6" fillId="0" borderId="33" xfId="48" applyFont="1" applyFill="1" applyBorder="1" applyAlignment="1">
      <alignment vertical="center"/>
    </xf>
    <xf numFmtId="178" fontId="6" fillId="0" borderId="32" xfId="0" applyNumberFormat="1" applyFont="1" applyFill="1" applyBorder="1" applyAlignment="1">
      <alignment horizontal="right" vertical="center"/>
    </xf>
    <xf numFmtId="0" fontId="6" fillId="0" borderId="25" xfId="0" applyFont="1" applyFill="1" applyBorder="1" applyAlignment="1">
      <alignment horizontal="left" vertical="center" wrapText="1"/>
    </xf>
    <xf numFmtId="179" fontId="6" fillId="0" borderId="29" xfId="0" applyNumberFormat="1" applyFont="1" applyFill="1" applyBorder="1" applyAlignment="1">
      <alignment vertical="center"/>
    </xf>
    <xf numFmtId="179" fontId="6" fillId="0" borderId="26" xfId="0" applyNumberFormat="1" applyFont="1" applyFill="1" applyBorder="1" applyAlignment="1">
      <alignment vertical="center"/>
    </xf>
    <xf numFmtId="179" fontId="6" fillId="0" borderId="25" xfId="0" applyNumberFormat="1" applyFont="1" applyFill="1" applyBorder="1" applyAlignment="1">
      <alignment vertical="center"/>
    </xf>
    <xf numFmtId="0" fontId="6" fillId="0" borderId="31" xfId="0" applyFont="1" applyFill="1" applyBorder="1" applyAlignment="1">
      <alignment vertical="center"/>
    </xf>
    <xf numFmtId="38" fontId="6" fillId="0" borderId="31" xfId="48" applyFont="1" applyFill="1" applyBorder="1" applyAlignment="1">
      <alignment vertical="center"/>
    </xf>
    <xf numFmtId="179" fontId="6" fillId="0" borderId="33" xfId="0" applyNumberFormat="1" applyFont="1" applyFill="1" applyBorder="1" applyAlignment="1">
      <alignment horizontal="right" vertical="center"/>
    </xf>
    <xf numFmtId="179" fontId="6" fillId="0" borderId="32" xfId="0" applyNumberFormat="1" applyFont="1" applyFill="1" applyBorder="1" applyAlignment="1">
      <alignment horizontal="right" vertical="center"/>
    </xf>
    <xf numFmtId="179" fontId="6" fillId="0" borderId="31" xfId="0" applyNumberFormat="1" applyFont="1" applyFill="1" applyBorder="1" applyAlignment="1">
      <alignment horizontal="right"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38" fontId="6" fillId="0" borderId="32" xfId="48" applyFont="1" applyFill="1" applyBorder="1" applyAlignment="1">
      <alignment vertical="center"/>
    </xf>
    <xf numFmtId="179" fontId="6" fillId="0" borderId="33" xfId="0" applyNumberFormat="1" applyFont="1" applyFill="1" applyBorder="1" applyAlignment="1">
      <alignment vertical="center"/>
    </xf>
    <xf numFmtId="179" fontId="6" fillId="0" borderId="32" xfId="0" applyNumberFormat="1" applyFont="1" applyFill="1" applyBorder="1" applyAlignment="1">
      <alignment vertical="center"/>
    </xf>
    <xf numFmtId="179" fontId="6" fillId="0" borderId="31" xfId="0" applyNumberFormat="1" applyFont="1" applyFill="1" applyBorder="1" applyAlignment="1">
      <alignment vertical="center"/>
    </xf>
    <xf numFmtId="0" fontId="6" fillId="0" borderId="19" xfId="0" applyFont="1" applyFill="1" applyBorder="1" applyAlignment="1">
      <alignment horizontal="center" vertical="center"/>
    </xf>
    <xf numFmtId="0" fontId="6" fillId="0" borderId="15" xfId="0" applyFont="1" applyFill="1" applyBorder="1" applyAlignment="1">
      <alignment vertical="center"/>
    </xf>
    <xf numFmtId="179" fontId="6" fillId="0" borderId="23" xfId="0" applyNumberFormat="1" applyFont="1" applyFill="1" applyBorder="1" applyAlignment="1">
      <alignment vertical="center"/>
    </xf>
    <xf numFmtId="179" fontId="6" fillId="0" borderId="15" xfId="0" applyNumberFormat="1" applyFont="1" applyFill="1" applyBorder="1" applyAlignment="1">
      <alignment vertical="center"/>
    </xf>
    <xf numFmtId="0" fontId="6" fillId="0" borderId="24" xfId="0" applyFont="1" applyFill="1" applyBorder="1" applyAlignment="1">
      <alignment vertical="center"/>
    </xf>
    <xf numFmtId="0" fontId="6" fillId="0" borderId="20" xfId="0" applyFont="1" applyFill="1" applyBorder="1" applyAlignment="1">
      <alignment horizontal="center" vertical="top" textRotation="255"/>
    </xf>
    <xf numFmtId="179" fontId="6" fillId="0" borderId="17" xfId="0" applyNumberFormat="1" applyFont="1" applyFill="1" applyBorder="1" applyAlignment="1">
      <alignment vertical="center"/>
    </xf>
    <xf numFmtId="179" fontId="6" fillId="0" borderId="16" xfId="0" applyNumberFormat="1" applyFont="1" applyFill="1" applyBorder="1" applyAlignment="1">
      <alignment vertical="center"/>
    </xf>
    <xf numFmtId="0" fontId="6" fillId="0" borderId="14" xfId="0" applyFont="1" applyFill="1" applyBorder="1" applyAlignment="1">
      <alignment horizontal="center" vertical="top" textRotation="255"/>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4" xfId="0" applyFont="1" applyBorder="1" applyAlignment="1">
      <alignment horizontal="center"/>
    </xf>
    <xf numFmtId="38" fontId="3" fillId="0" borderId="14" xfId="48" applyFont="1" applyBorder="1" applyAlignment="1">
      <alignment shrinkToFit="1"/>
    </xf>
    <xf numFmtId="177" fontId="3" fillId="0" borderId="14" xfId="0" applyNumberFormat="1" applyFont="1" applyBorder="1" applyAlignment="1">
      <alignment/>
    </xf>
    <xf numFmtId="0" fontId="3" fillId="0" borderId="14" xfId="0" applyFont="1" applyBorder="1" applyAlignment="1">
      <alignment shrinkToFit="1"/>
    </xf>
    <xf numFmtId="0" fontId="3" fillId="0" borderId="10" xfId="0" applyFont="1" applyBorder="1" applyAlignment="1">
      <alignment/>
    </xf>
    <xf numFmtId="0" fontId="3" fillId="0" borderId="10" xfId="0" applyFont="1" applyBorder="1" applyAlignment="1">
      <alignment horizontal="center"/>
    </xf>
    <xf numFmtId="38" fontId="3" fillId="0" borderId="10" xfId="48" applyFont="1" applyBorder="1" applyAlignment="1">
      <alignment shrinkToFit="1"/>
    </xf>
    <xf numFmtId="177" fontId="3" fillId="0" borderId="10" xfId="0" applyNumberFormat="1" applyFont="1" applyBorder="1" applyAlignment="1">
      <alignment/>
    </xf>
    <xf numFmtId="0" fontId="3" fillId="0" borderId="10" xfId="0" applyFont="1" applyBorder="1" applyAlignment="1">
      <alignment shrinkToFit="1"/>
    </xf>
    <xf numFmtId="0" fontId="3" fillId="0" borderId="10" xfId="0" applyFont="1" applyBorder="1" applyAlignment="1">
      <alignment horizontal="center" wrapText="1"/>
    </xf>
    <xf numFmtId="0" fontId="3" fillId="0" borderId="10" xfId="0" applyFont="1" applyBorder="1" applyAlignment="1">
      <alignment wrapText="1" shrinkToFit="1"/>
    </xf>
    <xf numFmtId="0" fontId="3" fillId="0" borderId="10" xfId="0" applyFont="1" applyBorder="1" applyAlignment="1">
      <alignment wrapText="1"/>
    </xf>
    <xf numFmtId="38" fontId="3" fillId="0" borderId="10" xfId="48" applyFont="1" applyFill="1" applyBorder="1" applyAlignment="1">
      <alignment shrinkToFit="1"/>
    </xf>
    <xf numFmtId="177" fontId="3" fillId="0" borderId="10" xfId="0" applyNumberFormat="1" applyFont="1" applyFill="1" applyBorder="1" applyAlignment="1">
      <alignment/>
    </xf>
    <xf numFmtId="0" fontId="3" fillId="0" borderId="10"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48" applyFont="1" applyBorder="1" applyAlignment="1">
      <alignment vertical="center" shrinkToFit="1"/>
    </xf>
    <xf numFmtId="38" fontId="3" fillId="0" borderId="0" xfId="48"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quotePrefix="1">
      <alignment/>
    </xf>
    <xf numFmtId="183" fontId="3" fillId="0" borderId="14" xfId="0" applyNumberFormat="1" applyFont="1" applyBorder="1" applyAlignment="1">
      <alignment horizontal="center"/>
    </xf>
    <xf numFmtId="184" fontId="3" fillId="0" borderId="10" xfId="0" applyNumberFormat="1" applyFont="1" applyBorder="1" applyAlignment="1">
      <alignment horizontal="center"/>
    </xf>
    <xf numFmtId="0" fontId="3" fillId="0" borderId="19"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9" fillId="0" borderId="10" xfId="0" applyFont="1" applyBorder="1" applyAlignment="1">
      <alignment horizontal="center" vertical="center" wrapText="1"/>
    </xf>
    <xf numFmtId="185" fontId="0" fillId="0" borderId="11" xfId="0" applyNumberFormat="1" applyFill="1" applyBorder="1" applyAlignment="1">
      <alignment vertical="top" wrapText="1"/>
    </xf>
    <xf numFmtId="185" fontId="0" fillId="0" borderId="16" xfId="0" applyNumberFormat="1" applyBorder="1" applyAlignment="1">
      <alignment vertical="center" wrapText="1"/>
    </xf>
    <xf numFmtId="185" fontId="0" fillId="0" borderId="11" xfId="0" applyNumberFormat="1" applyBorder="1" applyAlignment="1">
      <alignment vertical="center" wrapText="1"/>
    </xf>
    <xf numFmtId="181" fontId="0" fillId="0" borderId="19" xfId="0" applyNumberFormat="1" applyFill="1" applyBorder="1" applyAlignment="1">
      <alignment vertical="top" wrapText="1"/>
    </xf>
    <xf numFmtId="181" fontId="0" fillId="0" borderId="20" xfId="0" applyNumberFormat="1" applyBorder="1" applyAlignment="1">
      <alignment vertical="center" wrapText="1"/>
    </xf>
    <xf numFmtId="181" fontId="0" fillId="0" borderId="0" xfId="0" applyNumberFormat="1" applyBorder="1" applyAlignment="1">
      <alignment vertical="center" wrapText="1"/>
    </xf>
    <xf numFmtId="0" fontId="0" fillId="0" borderId="34" xfId="0"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181" fontId="0" fillId="0" borderId="34" xfId="0" applyNumberFormat="1" applyBorder="1" applyAlignment="1">
      <alignment vertical="center" wrapText="1"/>
    </xf>
    <xf numFmtId="9" fontId="0" fillId="0" borderId="35" xfId="0" applyNumberFormat="1" applyBorder="1" applyAlignment="1">
      <alignment vertical="center" wrapText="1"/>
    </xf>
    <xf numFmtId="181" fontId="0" fillId="0" borderId="35" xfId="0" applyNumberFormat="1" applyBorder="1" applyAlignment="1">
      <alignment vertical="center" wrapText="1"/>
    </xf>
    <xf numFmtId="181" fontId="0" fillId="0" borderId="34" xfId="0" applyNumberFormat="1" applyFill="1" applyBorder="1" applyAlignment="1">
      <alignment vertical="center" wrapText="1"/>
    </xf>
    <xf numFmtId="181" fontId="0" fillId="0" borderId="35" xfId="0" applyNumberFormat="1" applyFill="1" applyBorder="1" applyAlignment="1">
      <alignment vertical="center" wrapText="1"/>
    </xf>
    <xf numFmtId="181" fontId="0" fillId="0" borderId="36" xfId="0" applyNumberFormat="1" applyBorder="1" applyAlignment="1">
      <alignment vertical="center" wrapText="1"/>
    </xf>
    <xf numFmtId="0" fontId="0" fillId="0" borderId="37" xfId="0"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horizontal="left" vertical="center" wrapText="1"/>
    </xf>
    <xf numFmtId="0" fontId="0" fillId="0" borderId="37" xfId="0" applyFont="1" applyBorder="1" applyAlignment="1">
      <alignment horizontal="center" vertical="center" wrapText="1"/>
    </xf>
    <xf numFmtId="181" fontId="0" fillId="0" borderId="37" xfId="0" applyNumberFormat="1" applyBorder="1" applyAlignment="1">
      <alignment vertical="center" wrapText="1"/>
    </xf>
    <xf numFmtId="9" fontId="0" fillId="0" borderId="38" xfId="0" applyNumberFormat="1" applyBorder="1" applyAlignment="1">
      <alignment vertical="center" wrapText="1"/>
    </xf>
    <xf numFmtId="181" fontId="0" fillId="0" borderId="38" xfId="0" applyNumberFormat="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Fill="1" applyBorder="1" applyAlignment="1">
      <alignment vertical="center" wrapText="1"/>
    </xf>
    <xf numFmtId="181" fontId="0" fillId="0" borderId="39"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18" xfId="0" applyNumberFormat="1" applyBorder="1" applyAlignment="1">
      <alignment vertical="center" wrapText="1"/>
    </xf>
    <xf numFmtId="181" fontId="0" fillId="0" borderId="15" xfId="0" applyNumberFormat="1" applyBorder="1" applyAlignment="1">
      <alignment vertical="center" wrapText="1"/>
    </xf>
    <xf numFmtId="181" fontId="0" fillId="0" borderId="24" xfId="0" applyNumberFormat="1" applyBorder="1" applyAlignment="1">
      <alignment vertical="center" wrapText="1"/>
    </xf>
    <xf numFmtId="181" fontId="0" fillId="0" borderId="14" xfId="0" applyNumberFormat="1" applyBorder="1" applyAlignment="1">
      <alignment vertical="center" wrapText="1"/>
    </xf>
    <xf numFmtId="0" fontId="0" fillId="0" borderId="40" xfId="0" applyBorder="1" applyAlignment="1">
      <alignment vertical="center" wrapText="1"/>
    </xf>
    <xf numFmtId="0" fontId="0" fillId="0" borderId="10" xfId="0"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horizontal="left" vertical="center" wrapText="1"/>
    </xf>
    <xf numFmtId="0" fontId="0" fillId="0" borderId="40" xfId="0" applyFont="1" applyBorder="1" applyAlignment="1">
      <alignment horizontal="center" vertical="center" wrapText="1"/>
    </xf>
    <xf numFmtId="181" fontId="0" fillId="0" borderId="10" xfId="0" applyNumberFormat="1" applyBorder="1" applyAlignment="1">
      <alignment vertical="center" wrapText="1"/>
    </xf>
    <xf numFmtId="9" fontId="0" fillId="0" borderId="41" xfId="0" applyNumberFormat="1" applyBorder="1" applyAlignment="1">
      <alignment vertical="center" wrapText="1"/>
    </xf>
    <xf numFmtId="181" fontId="0" fillId="0" borderId="10" xfId="0" applyNumberFormat="1" applyFill="1" applyBorder="1" applyAlignment="1">
      <alignment vertical="center" wrapText="1"/>
    </xf>
    <xf numFmtId="181" fontId="0" fillId="0" borderId="27" xfId="0" applyNumberFormat="1" applyFill="1" applyBorder="1" applyAlignment="1">
      <alignment vertical="center" wrapText="1"/>
    </xf>
    <xf numFmtId="181" fontId="0" fillId="0" borderId="12"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3" xfId="0" applyBorder="1" applyAlignment="1">
      <alignment horizontal="right" vertical="center" wrapText="1"/>
    </xf>
    <xf numFmtId="0" fontId="3" fillId="0" borderId="16" xfId="0" applyFont="1" applyBorder="1" applyAlignment="1">
      <alignment vertical="center"/>
    </xf>
    <xf numFmtId="0" fontId="3" fillId="0" borderId="20"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quotePrefix="1">
      <alignment vertical="center"/>
    </xf>
    <xf numFmtId="0" fontId="0" fillId="0" borderId="10" xfId="0" applyBorder="1" applyAlignment="1">
      <alignment vertical="center" shrinkToFit="1"/>
    </xf>
    <xf numFmtId="0" fontId="0" fillId="0" borderId="10" xfId="0" applyFont="1" applyBorder="1" applyAlignment="1">
      <alignment horizontal="center" vertical="center" wrapText="1"/>
    </xf>
    <xf numFmtId="185" fontId="0" fillId="0" borderId="18" xfId="0" applyNumberFormat="1" applyBorder="1" applyAlignment="1">
      <alignment wrapText="1"/>
    </xf>
    <xf numFmtId="181" fontId="0" fillId="0" borderId="24" xfId="0" applyNumberFormat="1" applyBorder="1" applyAlignment="1">
      <alignment wrapText="1"/>
    </xf>
    <xf numFmtId="185" fontId="0" fillId="0" borderId="11" xfId="0" applyNumberFormat="1" applyBorder="1" applyAlignment="1">
      <alignment wrapText="1"/>
    </xf>
    <xf numFmtId="181" fontId="0" fillId="0" borderId="14" xfId="0" applyNumberFormat="1" applyBorder="1" applyAlignment="1">
      <alignment wrapText="1"/>
    </xf>
    <xf numFmtId="0" fontId="3" fillId="0" borderId="19" xfId="0" applyFont="1" applyBorder="1" applyAlignment="1">
      <alignment horizontal="left" vertical="center"/>
    </xf>
    <xf numFmtId="0" fontId="0" fillId="0" borderId="0" xfId="62">
      <alignment/>
      <protection/>
    </xf>
    <xf numFmtId="181" fontId="3" fillId="0" borderId="0" xfId="62" applyNumberFormat="1" applyFont="1" applyAlignment="1">
      <alignment horizontal="center"/>
      <protection/>
    </xf>
    <xf numFmtId="0" fontId="3" fillId="0" borderId="0" xfId="62" applyFont="1">
      <alignment/>
      <protection/>
    </xf>
    <xf numFmtId="0" fontId="3" fillId="0" borderId="0" xfId="62" applyFont="1" applyAlignment="1">
      <alignment horizontal="center"/>
      <protection/>
    </xf>
    <xf numFmtId="181" fontId="3" fillId="0" borderId="0" xfId="62" applyNumberFormat="1" applyFont="1">
      <alignment/>
      <protection/>
    </xf>
    <xf numFmtId="181" fontId="3" fillId="0" borderId="11" xfId="62" applyNumberFormat="1" applyFont="1" applyBorder="1" applyAlignment="1">
      <alignment horizontal="center"/>
      <protection/>
    </xf>
    <xf numFmtId="0" fontId="3" fillId="0" borderId="11" xfId="62" applyFont="1" applyBorder="1" applyAlignment="1">
      <alignment horizontal="center"/>
      <protection/>
    </xf>
    <xf numFmtId="181" fontId="3" fillId="0" borderId="19" xfId="62" applyNumberFormat="1" applyFont="1" applyBorder="1" applyAlignment="1">
      <alignment horizontal="center"/>
      <protection/>
    </xf>
    <xf numFmtId="0" fontId="3" fillId="0" borderId="19" xfId="62" applyFont="1" applyBorder="1" applyAlignment="1">
      <alignment horizontal="center"/>
      <protection/>
    </xf>
    <xf numFmtId="181" fontId="3" fillId="0" borderId="14" xfId="62" applyNumberFormat="1" applyFont="1" applyBorder="1" applyAlignment="1">
      <alignment horizontal="center"/>
      <protection/>
    </xf>
    <xf numFmtId="0" fontId="3" fillId="0" borderId="14" xfId="62" applyFont="1" applyBorder="1" applyAlignment="1">
      <alignment horizontal="center"/>
      <protection/>
    </xf>
    <xf numFmtId="0" fontId="3" fillId="0" borderId="16" xfId="62" applyFont="1" applyBorder="1" applyAlignment="1">
      <alignment horizontal="right"/>
      <protection/>
    </xf>
    <xf numFmtId="0" fontId="3" fillId="0" borderId="17" xfId="62" applyFont="1" applyBorder="1" applyAlignment="1">
      <alignment horizontal="right"/>
      <protection/>
    </xf>
    <xf numFmtId="0" fontId="3" fillId="0" borderId="18" xfId="62" applyFont="1" applyBorder="1" applyAlignment="1">
      <alignment horizontal="center"/>
      <protection/>
    </xf>
    <xf numFmtId="181" fontId="0" fillId="0" borderId="11" xfId="62" applyNumberFormat="1" applyBorder="1" applyAlignment="1">
      <alignment horizontal="right"/>
      <protection/>
    </xf>
    <xf numFmtId="0" fontId="0" fillId="0" borderId="11" xfId="62" applyBorder="1" applyAlignment="1">
      <alignment horizontal="right"/>
      <protection/>
    </xf>
    <xf numFmtId="0" fontId="3" fillId="0" borderId="20" xfId="62" applyFont="1" applyBorder="1">
      <alignment/>
      <protection/>
    </xf>
    <xf numFmtId="0" fontId="3" fillId="0" borderId="22" xfId="62" applyFont="1" applyBorder="1" applyAlignment="1">
      <alignment horizontal="left"/>
      <protection/>
    </xf>
    <xf numFmtId="0" fontId="3" fillId="0" borderId="19" xfId="62" applyFont="1" applyBorder="1" applyAlignment="1">
      <alignment/>
      <protection/>
    </xf>
    <xf numFmtId="189" fontId="0" fillId="0" borderId="0" xfId="62" applyNumberFormat="1">
      <alignment/>
      <protection/>
    </xf>
    <xf numFmtId="0" fontId="3" fillId="0" borderId="15" xfId="62" applyFont="1" applyBorder="1">
      <alignment/>
      <protection/>
    </xf>
    <xf numFmtId="0" fontId="12" fillId="0" borderId="23" xfId="62" applyFont="1" applyBorder="1">
      <alignment/>
      <protection/>
    </xf>
    <xf numFmtId="0" fontId="3" fillId="0" borderId="24" xfId="62" applyFont="1" applyBorder="1" applyAlignment="1">
      <alignment horizontal="left"/>
      <protection/>
    </xf>
    <xf numFmtId="181" fontId="0" fillId="0" borderId="14" xfId="50" applyNumberFormat="1" applyFill="1" applyBorder="1" applyAlignment="1">
      <alignment/>
    </xf>
    <xf numFmtId="38" fontId="0" fillId="0" borderId="14" xfId="50" applyFill="1" applyBorder="1" applyAlignment="1">
      <alignment/>
    </xf>
    <xf numFmtId="0" fontId="3" fillId="0" borderId="14" xfId="62" applyFont="1" applyBorder="1" applyAlignment="1">
      <alignment/>
      <protection/>
    </xf>
    <xf numFmtId="0" fontId="3" fillId="0" borderId="0" xfId="62" applyFont="1" applyBorder="1">
      <alignment/>
      <protection/>
    </xf>
    <xf numFmtId="181" fontId="0" fillId="0" borderId="0" xfId="62" applyNumberFormat="1">
      <alignment/>
      <protection/>
    </xf>
    <xf numFmtId="181" fontId="14" fillId="0" borderId="0" xfId="62" applyNumberFormat="1" applyFont="1">
      <alignment/>
      <protection/>
    </xf>
    <xf numFmtId="0" fontId="3" fillId="0" borderId="0" xfId="62" applyFont="1" applyBorder="1" applyAlignment="1">
      <alignment horizontal="right"/>
      <protection/>
    </xf>
    <xf numFmtId="0" fontId="3" fillId="0" borderId="20" xfId="62" applyFont="1" applyBorder="1" applyAlignment="1">
      <alignment horizontal="right"/>
      <protection/>
    </xf>
    <xf numFmtId="0" fontId="3" fillId="0" borderId="22" xfId="62" applyFont="1" applyBorder="1" applyAlignment="1">
      <alignment horizontal="center"/>
      <protection/>
    </xf>
    <xf numFmtId="181" fontId="0" fillId="0" borderId="19" xfId="62" applyNumberFormat="1" applyBorder="1" applyAlignment="1">
      <alignment horizontal="right"/>
      <protection/>
    </xf>
    <xf numFmtId="188" fontId="0" fillId="0" borderId="19" xfId="62" applyNumberFormat="1" applyBorder="1" applyAlignment="1">
      <alignment horizontal="right"/>
      <protection/>
    </xf>
    <xf numFmtId="0" fontId="3" fillId="0" borderId="16" xfId="62" applyFont="1" applyBorder="1">
      <alignment/>
      <protection/>
    </xf>
    <xf numFmtId="0" fontId="12" fillId="0" borderId="17" xfId="62" applyFont="1" applyBorder="1">
      <alignment/>
      <protection/>
    </xf>
    <xf numFmtId="189" fontId="0" fillId="0" borderId="11" xfId="50" applyNumberFormat="1" applyFill="1" applyBorder="1" applyAlignment="1">
      <alignment/>
    </xf>
    <xf numFmtId="189" fontId="0" fillId="0" borderId="11" xfId="50" applyNumberFormat="1" applyFont="1" applyFill="1" applyBorder="1" applyAlignment="1">
      <alignment/>
    </xf>
    <xf numFmtId="0" fontId="3" fillId="0" borderId="23" xfId="62" applyFont="1" applyBorder="1">
      <alignment/>
      <protection/>
    </xf>
    <xf numFmtId="0" fontId="0" fillId="0" borderId="14" xfId="62" applyBorder="1">
      <alignment/>
      <protection/>
    </xf>
    <xf numFmtId="0" fontId="0" fillId="0" borderId="17" xfId="62" applyBorder="1">
      <alignment/>
      <protection/>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3" fillId="0" borderId="0" xfId="0" applyFont="1" applyAlignment="1">
      <alignment horizontal="right" vertical="center"/>
    </xf>
    <xf numFmtId="0" fontId="66" fillId="0" borderId="0" xfId="0" applyFont="1" applyAlignment="1">
      <alignment vertical="center"/>
    </xf>
    <xf numFmtId="0" fontId="63" fillId="0" borderId="0" xfId="0" applyFont="1" applyAlignment="1">
      <alignment vertical="center"/>
    </xf>
    <xf numFmtId="0" fontId="63" fillId="0" borderId="0" xfId="0" applyFont="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63" fillId="0" borderId="0" xfId="0" applyFont="1" applyAlignment="1">
      <alignment vertical="center" wrapText="1"/>
    </xf>
    <xf numFmtId="0" fontId="63" fillId="0" borderId="0" xfId="0" applyFont="1" applyAlignment="1">
      <alignment horizontal="left" vertical="center"/>
    </xf>
    <xf numFmtId="0" fontId="71" fillId="0" borderId="0" xfId="0" applyFont="1" applyAlignment="1">
      <alignment vertical="center"/>
    </xf>
    <xf numFmtId="0" fontId="71" fillId="0" borderId="0" xfId="0" applyFont="1" applyAlignment="1">
      <alignment horizontal="left" vertical="center"/>
    </xf>
    <xf numFmtId="0" fontId="68" fillId="0" borderId="0" xfId="0" applyFont="1" applyBorder="1" applyAlignment="1">
      <alignment vertical="center"/>
    </xf>
    <xf numFmtId="0" fontId="68" fillId="0" borderId="0" xfId="0" applyFont="1" applyBorder="1" applyAlignment="1">
      <alignment horizontal="right" vertical="center"/>
    </xf>
    <xf numFmtId="0" fontId="72" fillId="0" borderId="0" xfId="0" applyFont="1" applyBorder="1" applyAlignment="1">
      <alignment vertical="center"/>
    </xf>
    <xf numFmtId="0" fontId="72" fillId="0" borderId="0" xfId="0" applyFont="1" applyBorder="1" applyAlignment="1">
      <alignment horizontal="right" vertical="center"/>
    </xf>
    <xf numFmtId="38" fontId="68" fillId="0" borderId="0" xfId="48" applyFont="1" applyBorder="1" applyAlignment="1">
      <alignment vertical="center"/>
    </xf>
    <xf numFmtId="0" fontId="68" fillId="0" borderId="0" xfId="0" applyFont="1" applyBorder="1" applyAlignment="1">
      <alignment vertical="center"/>
    </xf>
    <xf numFmtId="0" fontId="73" fillId="0" borderId="0" xfId="0" applyFont="1" applyAlignment="1">
      <alignment vertical="center"/>
    </xf>
    <xf numFmtId="0" fontId="74" fillId="0" borderId="0" xfId="0" applyFont="1" applyAlignment="1">
      <alignment vertical="top"/>
    </xf>
    <xf numFmtId="181" fontId="0" fillId="32" borderId="19" xfId="50" applyNumberFormat="1" applyFill="1" applyBorder="1" applyAlignment="1">
      <alignment/>
    </xf>
    <xf numFmtId="190" fontId="0" fillId="32" borderId="19" xfId="50" applyNumberFormat="1" applyFill="1" applyBorder="1" applyAlignment="1">
      <alignment/>
    </xf>
    <xf numFmtId="0" fontId="3" fillId="32" borderId="19" xfId="62" applyFont="1" applyFill="1" applyBorder="1" applyAlignment="1">
      <alignment/>
      <protection/>
    </xf>
    <xf numFmtId="181" fontId="0" fillId="0" borderId="19" xfId="50" applyNumberFormat="1" applyFill="1" applyBorder="1" applyAlignment="1">
      <alignment/>
    </xf>
    <xf numFmtId="0" fontId="3" fillId="0" borderId="0" xfId="62" applyFont="1" applyBorder="1" applyAlignment="1">
      <alignment horizontal="center"/>
      <protection/>
    </xf>
    <xf numFmtId="189" fontId="0" fillId="0" borderId="0" xfId="50" applyNumberFormat="1" applyFill="1" applyBorder="1" applyAlignment="1">
      <alignment/>
    </xf>
    <xf numFmtId="0" fontId="3" fillId="0" borderId="15" xfId="62" applyFont="1" applyBorder="1" applyAlignment="1">
      <alignment horizontal="right"/>
      <protection/>
    </xf>
    <xf numFmtId="0" fontId="3" fillId="0" borderId="17" xfId="62" applyFont="1" applyBorder="1" applyAlignment="1">
      <alignment horizontal="left"/>
      <protection/>
    </xf>
    <xf numFmtId="181" fontId="0" fillId="0" borderId="17" xfId="50" applyNumberFormat="1" applyFill="1" applyBorder="1" applyAlignment="1">
      <alignment/>
    </xf>
    <xf numFmtId="38" fontId="0" fillId="0" borderId="17" xfId="50" applyFill="1" applyBorder="1" applyAlignment="1">
      <alignment/>
    </xf>
    <xf numFmtId="0" fontId="3" fillId="0" borderId="17" xfId="62" applyFont="1" applyBorder="1" applyAlignment="1">
      <alignment horizontal="center"/>
      <protection/>
    </xf>
    <xf numFmtId="0" fontId="3" fillId="0" borderId="17" xfId="62" applyFont="1" applyBorder="1">
      <alignment/>
      <protection/>
    </xf>
    <xf numFmtId="0" fontId="5" fillId="0" borderId="0" xfId="61" applyFont="1">
      <alignment vertical="center"/>
      <protection/>
    </xf>
    <xf numFmtId="0" fontId="8" fillId="0" borderId="0" xfId="61" applyFont="1">
      <alignment vertical="center"/>
      <protection/>
    </xf>
    <xf numFmtId="0" fontId="7" fillId="0" borderId="0" xfId="61" applyFont="1">
      <alignment vertical="center"/>
      <protection/>
    </xf>
    <xf numFmtId="0" fontId="67" fillId="0" borderId="0" xfId="61" applyFont="1">
      <alignment vertical="center"/>
      <protection/>
    </xf>
    <xf numFmtId="0" fontId="7" fillId="0" borderId="0" xfId="61" applyFont="1" applyAlignment="1">
      <alignment horizontal="center" vertical="center" shrinkToFit="1"/>
      <protection/>
    </xf>
    <xf numFmtId="0" fontId="7" fillId="0" borderId="11" xfId="61" applyFont="1" applyBorder="1" applyAlignment="1">
      <alignment vertical="center" shrinkToFit="1"/>
      <protection/>
    </xf>
    <xf numFmtId="0" fontId="7" fillId="0" borderId="11"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14" xfId="61" applyFont="1" applyBorder="1" applyAlignment="1">
      <alignment horizontal="center" vertical="center" shrinkToFit="1"/>
      <protection/>
    </xf>
    <xf numFmtId="0" fontId="3" fillId="0" borderId="0" xfId="61" applyFont="1" applyBorder="1" applyAlignment="1">
      <alignment horizontal="right" shrinkToFit="1"/>
      <protection/>
    </xf>
    <xf numFmtId="0" fontId="7" fillId="0" borderId="0" xfId="61" applyFont="1" applyBorder="1">
      <alignment vertical="center"/>
      <protection/>
    </xf>
    <xf numFmtId="0" fontId="8" fillId="0" borderId="0" xfId="61" applyFont="1" applyBorder="1" applyAlignment="1">
      <alignment horizontal="right"/>
      <protection/>
    </xf>
    <xf numFmtId="0" fontId="3" fillId="0" borderId="0" xfId="61" applyFont="1">
      <alignment vertical="center"/>
      <protection/>
    </xf>
    <xf numFmtId="181" fontId="16" fillId="33" borderId="19" xfId="63" applyNumberFormat="1" applyFont="1" applyFill="1" applyBorder="1" applyAlignment="1">
      <alignment horizontal="right" vertical="center" wrapText="1"/>
      <protection/>
    </xf>
    <xf numFmtId="186" fontId="16" fillId="33" borderId="19" xfId="63" applyNumberFormat="1" applyFont="1" applyFill="1" applyBorder="1" applyAlignment="1">
      <alignment horizontal="center" vertical="center" wrapText="1"/>
      <protection/>
    </xf>
    <xf numFmtId="186" fontId="16" fillId="33" borderId="19" xfId="63" applyNumberFormat="1" applyFont="1" applyFill="1" applyBorder="1" applyAlignment="1">
      <alignment horizontal="right" vertical="center" wrapText="1"/>
      <protection/>
    </xf>
    <xf numFmtId="187" fontId="16" fillId="33" borderId="19" xfId="63" applyNumberFormat="1" applyFont="1" applyFill="1" applyBorder="1" applyAlignment="1">
      <alignment horizontal="right" vertical="center" wrapText="1"/>
      <protection/>
    </xf>
    <xf numFmtId="188" fontId="16" fillId="33" borderId="19" xfId="63" applyNumberFormat="1" applyFont="1" applyFill="1" applyBorder="1" applyAlignment="1">
      <alignment horizontal="right" vertical="center" wrapText="1"/>
      <protection/>
    </xf>
    <xf numFmtId="187" fontId="16" fillId="33" borderId="19" xfId="63" applyNumberFormat="1" applyFont="1" applyFill="1" applyBorder="1" applyAlignment="1">
      <alignment vertical="center" wrapText="1"/>
      <protection/>
    </xf>
    <xf numFmtId="0" fontId="16" fillId="33" borderId="19" xfId="63" applyNumberFormat="1" applyFont="1" applyFill="1" applyBorder="1" applyAlignment="1">
      <alignment horizontal="right" vertical="center" wrapText="1"/>
      <protection/>
    </xf>
    <xf numFmtId="181" fontId="16" fillId="33" borderId="19" xfId="63" applyNumberFormat="1" applyFont="1" applyFill="1" applyBorder="1" applyAlignment="1">
      <alignment vertical="center" wrapText="1"/>
      <protection/>
    </xf>
    <xf numFmtId="0" fontId="3" fillId="0" borderId="19" xfId="61" applyFont="1" applyBorder="1">
      <alignment vertical="center"/>
      <protection/>
    </xf>
    <xf numFmtId="0" fontId="12" fillId="0" borderId="0" xfId="63" applyFont="1" applyAlignment="1">
      <alignment vertical="center"/>
      <protection/>
    </xf>
    <xf numFmtId="9" fontId="16" fillId="33" borderId="19" xfId="63" applyNumberFormat="1" applyFont="1" applyFill="1" applyBorder="1" applyAlignment="1">
      <alignment vertical="center" wrapText="1"/>
      <protection/>
    </xf>
    <xf numFmtId="9" fontId="16" fillId="33" borderId="14" xfId="63" applyNumberFormat="1" applyFont="1" applyFill="1" applyBorder="1" applyAlignment="1">
      <alignment vertical="center" wrapText="1"/>
      <protection/>
    </xf>
    <xf numFmtId="0" fontId="16" fillId="33" borderId="19" xfId="63" applyFont="1" applyFill="1" applyBorder="1" applyAlignment="1">
      <alignment vertical="center" shrinkToFit="1"/>
      <protection/>
    </xf>
    <xf numFmtId="0" fontId="3" fillId="0" borderId="10" xfId="61" applyFont="1" applyBorder="1" applyAlignment="1">
      <alignment horizontal="center" vertical="center" shrinkToFit="1"/>
      <protection/>
    </xf>
    <xf numFmtId="0" fontId="3" fillId="0" borderId="10" xfId="61" applyFont="1" applyBorder="1" applyAlignment="1">
      <alignment horizontal="center" vertical="center" wrapText="1" shrinkToFit="1"/>
      <protection/>
    </xf>
    <xf numFmtId="0" fontId="3" fillId="0" borderId="10" xfId="61" applyFont="1" applyBorder="1" applyAlignment="1">
      <alignment horizontal="center" vertical="center" wrapText="1"/>
      <protection/>
    </xf>
    <xf numFmtId="0" fontId="3" fillId="0" borderId="11" xfId="61" applyFont="1" applyBorder="1" applyAlignment="1">
      <alignment vertical="center" shrinkToFit="1"/>
      <protection/>
    </xf>
    <xf numFmtId="0" fontId="3" fillId="0" borderId="11" xfId="61" applyFont="1" applyBorder="1" applyAlignment="1">
      <alignment horizontal="center" vertical="center" shrinkToFit="1"/>
      <protection/>
    </xf>
    <xf numFmtId="0" fontId="3" fillId="0" borderId="11" xfId="61" applyFont="1" applyBorder="1" applyAlignment="1">
      <alignment horizontal="center" vertical="center" wrapText="1" shrinkToFit="1"/>
      <protection/>
    </xf>
    <xf numFmtId="0" fontId="3" fillId="0" borderId="19" xfId="61" applyFont="1" applyBorder="1" applyAlignment="1">
      <alignment vertical="center" shrinkToFit="1"/>
      <protection/>
    </xf>
    <xf numFmtId="0" fontId="3" fillId="0" borderId="19" xfId="61" applyFont="1" applyBorder="1" applyAlignment="1">
      <alignment horizontal="center" vertical="center" shrinkToFit="1"/>
      <protection/>
    </xf>
    <xf numFmtId="0" fontId="3" fillId="0" borderId="19" xfId="61" applyFont="1" applyBorder="1" applyAlignment="1">
      <alignment horizontal="center" vertical="center" wrapText="1" shrinkToFit="1"/>
      <protection/>
    </xf>
    <xf numFmtId="0" fontId="3" fillId="0" borderId="14" xfId="61" applyFont="1" applyBorder="1" applyAlignment="1">
      <alignment vertical="center" shrinkToFit="1"/>
      <protection/>
    </xf>
    <xf numFmtId="0" fontId="3" fillId="0" borderId="14" xfId="61" applyFont="1" applyBorder="1" applyAlignment="1">
      <alignment horizontal="center" vertical="center" shrinkToFit="1"/>
      <protection/>
    </xf>
    <xf numFmtId="9" fontId="16" fillId="33" borderId="19" xfId="63" applyNumberFormat="1" applyFont="1" applyFill="1" applyBorder="1" applyAlignment="1">
      <alignment horizontal="center" vertical="center" wrapText="1"/>
      <protection/>
    </xf>
    <xf numFmtId="187" fontId="16" fillId="33" borderId="19" xfId="63" applyNumberFormat="1" applyFont="1" applyFill="1" applyBorder="1" applyAlignment="1">
      <alignment horizontal="left" vertical="center"/>
      <protection/>
    </xf>
    <xf numFmtId="187" fontId="16" fillId="33" borderId="19" xfId="63" applyNumberFormat="1" applyFont="1" applyFill="1" applyBorder="1" applyAlignment="1">
      <alignment horizontal="right" vertical="center"/>
      <protection/>
    </xf>
    <xf numFmtId="0" fontId="3" fillId="0" borderId="19" xfId="61" applyFont="1" applyBorder="1" applyAlignment="1">
      <alignment vertical="center"/>
      <protection/>
    </xf>
    <xf numFmtId="0" fontId="17" fillId="0" borderId="17" xfId="62" applyFont="1" applyBorder="1" applyAlignment="1">
      <alignment horizontal="right"/>
      <protection/>
    </xf>
    <xf numFmtId="0" fontId="17" fillId="0" borderId="18" xfId="62" applyFont="1" applyBorder="1" applyAlignment="1">
      <alignment horizontal="center"/>
      <protection/>
    </xf>
    <xf numFmtId="0" fontId="66" fillId="0" borderId="0" xfId="0" applyFont="1" applyBorder="1" applyAlignment="1">
      <alignment horizontal="left" vertical="center"/>
    </xf>
    <xf numFmtId="0" fontId="66" fillId="0" borderId="0" xfId="0" applyFont="1" applyBorder="1" applyAlignment="1">
      <alignment vertical="center"/>
    </xf>
    <xf numFmtId="0" fontId="74" fillId="0" borderId="0" xfId="61" applyFont="1" applyBorder="1">
      <alignment vertical="center"/>
      <protection/>
    </xf>
    <xf numFmtId="0" fontId="74" fillId="0" borderId="0" xfId="61" applyFont="1" applyBorder="1" applyAlignment="1">
      <alignment vertical="center" wrapText="1"/>
      <protection/>
    </xf>
    <xf numFmtId="0" fontId="74" fillId="0" borderId="0" xfId="61" applyFont="1" applyBorder="1" applyAlignment="1">
      <alignment vertical="center"/>
      <protection/>
    </xf>
    <xf numFmtId="0" fontId="71" fillId="0" borderId="0" xfId="61" applyFont="1">
      <alignment vertical="center"/>
      <protection/>
    </xf>
    <xf numFmtId="0" fontId="74" fillId="0" borderId="0" xfId="61" applyFont="1" applyAlignment="1">
      <alignment vertical="top"/>
      <protection/>
    </xf>
    <xf numFmtId="0" fontId="74" fillId="0" borderId="0" xfId="61" applyFont="1" applyBorder="1" applyAlignment="1">
      <alignment vertical="top"/>
      <protection/>
    </xf>
    <xf numFmtId="181" fontId="71" fillId="33" borderId="19" xfId="63" applyNumberFormat="1" applyFont="1" applyFill="1" applyBorder="1" applyAlignment="1">
      <alignment horizontal="right" vertical="center" wrapText="1"/>
      <protection/>
    </xf>
    <xf numFmtId="0" fontId="3" fillId="0" borderId="20" xfId="61" applyFont="1" applyBorder="1">
      <alignment vertical="center"/>
      <protection/>
    </xf>
    <xf numFmtId="0" fontId="66" fillId="0" borderId="0" xfId="0" applyFont="1" applyAlignment="1">
      <alignment vertical="center"/>
    </xf>
    <xf numFmtId="0" fontId="75" fillId="0" borderId="0" xfId="0" applyFont="1" applyAlignment="1">
      <alignment vertical="center"/>
    </xf>
    <xf numFmtId="0" fontId="3" fillId="0" borderId="0" xfId="62" applyFont="1" applyBorder="1" applyAlignment="1">
      <alignment horizontal="left"/>
      <protection/>
    </xf>
    <xf numFmtId="0" fontId="3" fillId="0" borderId="0" xfId="62" applyFont="1" applyAlignment="1">
      <alignment horizontal="left"/>
      <protection/>
    </xf>
    <xf numFmtId="194" fontId="16" fillId="33" borderId="19" xfId="63" applyNumberFormat="1" applyFont="1" applyFill="1" applyBorder="1" applyAlignment="1">
      <alignment horizontal="right" vertical="center" wrapText="1"/>
      <protection/>
    </xf>
    <xf numFmtId="0" fontId="76" fillId="0" borderId="0" xfId="61" applyFont="1">
      <alignment vertical="center"/>
      <protection/>
    </xf>
    <xf numFmtId="188" fontId="0" fillId="0" borderId="19" xfId="50" applyNumberFormat="1" applyFill="1" applyBorder="1" applyAlignment="1">
      <alignment/>
    </xf>
    <xf numFmtId="0" fontId="0" fillId="0" borderId="11" xfId="62" applyBorder="1">
      <alignment/>
      <protection/>
    </xf>
    <xf numFmtId="0" fontId="0" fillId="0" borderId="19" xfId="62" applyBorder="1">
      <alignment/>
      <protection/>
    </xf>
    <xf numFmtId="0" fontId="3" fillId="32" borderId="14" xfId="62" applyFont="1" applyFill="1" applyBorder="1" applyAlignment="1">
      <alignment horizontal="center"/>
      <protection/>
    </xf>
    <xf numFmtId="0" fontId="68" fillId="0" borderId="0" xfId="0" applyFont="1" applyBorder="1" applyAlignment="1">
      <alignment horizontal="center" vertical="center"/>
    </xf>
    <xf numFmtId="0" fontId="70" fillId="0" borderId="0" xfId="0" applyFont="1" applyAlignment="1">
      <alignment horizontal="center" vertical="center"/>
    </xf>
    <xf numFmtId="181" fontId="71" fillId="33" borderId="20" xfId="63" applyNumberFormat="1" applyFont="1" applyFill="1" applyBorder="1" applyAlignment="1">
      <alignment horizontal="right" vertical="center" wrapText="1"/>
      <protection/>
    </xf>
    <xf numFmtId="0" fontId="0" fillId="0" borderId="23" xfId="62" applyFont="1" applyBorder="1">
      <alignment/>
      <protection/>
    </xf>
    <xf numFmtId="0" fontId="0" fillId="0" borderId="24" xfId="62" applyFont="1" applyBorder="1">
      <alignment/>
      <protection/>
    </xf>
    <xf numFmtId="0" fontId="3" fillId="0" borderId="18" xfId="62" applyFont="1" applyBorder="1" applyAlignment="1">
      <alignment horizontal="left"/>
      <protection/>
    </xf>
    <xf numFmtId="0" fontId="4" fillId="0" borderId="0" xfId="63" applyFont="1" applyAlignment="1">
      <alignment vertical="center"/>
      <protection/>
    </xf>
    <xf numFmtId="0" fontId="5" fillId="0" borderId="23" xfId="0"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vertical="center" wrapText="1"/>
    </xf>
    <xf numFmtId="0" fontId="3" fillId="0" borderId="11" xfId="0" applyFont="1" applyBorder="1" applyAlignment="1">
      <alignment vertical="center" shrinkToFit="1"/>
    </xf>
    <xf numFmtId="0" fontId="3" fillId="0" borderId="19" xfId="0" applyFont="1" applyBorder="1" applyAlignment="1">
      <alignment vertical="center" shrinkToFit="1"/>
    </xf>
    <xf numFmtId="0" fontId="3" fillId="0" borderId="14" xfId="0" applyFont="1" applyBorder="1" applyAlignment="1">
      <alignment vertical="center" shrinkToFit="1"/>
    </xf>
    <xf numFmtId="0" fontId="5"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6" xfId="0" applyFont="1" applyFill="1" applyBorder="1" applyAlignment="1">
      <alignment horizontal="center" vertical="top" textRotation="255"/>
    </xf>
    <xf numFmtId="0" fontId="6" fillId="0" borderId="20" xfId="0" applyFont="1" applyFill="1" applyBorder="1" applyAlignment="1">
      <alignment horizontal="center" vertical="top" textRotation="255"/>
    </xf>
    <xf numFmtId="0" fontId="6" fillId="0" borderId="1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16"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1" xfId="48" applyFont="1" applyFill="1" applyBorder="1" applyAlignment="1">
      <alignment horizontal="left" vertical="center" wrapText="1"/>
    </xf>
    <xf numFmtId="38" fontId="6" fillId="0" borderId="19" xfId="48" applyFont="1" applyFill="1" applyBorder="1" applyAlignment="1">
      <alignment horizontal="left" vertical="center" wrapText="1"/>
    </xf>
    <xf numFmtId="38" fontId="6" fillId="0" borderId="14" xfId="48"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17" xfId="0" applyFont="1" applyFill="1" applyBorder="1" applyAlignment="1">
      <alignment horizontal="right" vertical="center"/>
    </xf>
    <xf numFmtId="38" fontId="6" fillId="0" borderId="0" xfId="48" applyFont="1" applyFill="1" applyBorder="1" applyAlignment="1">
      <alignment horizontal="right" vertical="center" shrinkToFit="1"/>
    </xf>
    <xf numFmtId="38" fontId="6" fillId="0" borderId="23" xfId="48" applyFont="1" applyFill="1" applyBorder="1" applyAlignment="1">
      <alignment vertical="center" shrinkToFit="1"/>
    </xf>
    <xf numFmtId="0" fontId="6" fillId="0" borderId="0" xfId="0" applyFont="1" applyFill="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Alignment="1">
      <alignment horizontal="left" vertical="center"/>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7"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0" fontId="6" fillId="0" borderId="22" xfId="0" applyFont="1" applyFill="1" applyBorder="1" applyAlignment="1">
      <alignment horizontal="left" vertical="center"/>
    </xf>
    <xf numFmtId="0" fontId="5" fillId="0" borderId="0" xfId="0" applyFont="1" applyAlignment="1">
      <alignment horizontal="center" vertical="center"/>
    </xf>
    <xf numFmtId="0" fontId="6" fillId="0" borderId="10" xfId="0" applyFont="1" applyBorder="1" applyAlignment="1">
      <alignment horizontal="center" vertical="center"/>
    </xf>
    <xf numFmtId="0" fontId="3" fillId="0" borderId="0"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Border="1" applyAlignment="1">
      <alignment horizontal="left" vertical="center"/>
    </xf>
    <xf numFmtId="0" fontId="8" fillId="0" borderId="23" xfId="0" applyFont="1" applyBorder="1" applyAlignment="1">
      <alignment horizontal="center" vertical="center"/>
    </xf>
    <xf numFmtId="0" fontId="63" fillId="0" borderId="0" xfId="0" applyFont="1" applyAlignment="1">
      <alignment horizontal="distributed" vertical="center"/>
    </xf>
    <xf numFmtId="0" fontId="70" fillId="0" borderId="0" xfId="0" applyFont="1" applyAlignment="1">
      <alignment horizontal="center" vertical="center"/>
    </xf>
    <xf numFmtId="0" fontId="68" fillId="0" borderId="0" xfId="0" applyFont="1" applyBorder="1" applyAlignment="1">
      <alignment horizontal="center" vertical="center"/>
    </xf>
    <xf numFmtId="181" fontId="3" fillId="0" borderId="0" xfId="62" applyNumberFormat="1" applyFont="1" applyAlignment="1">
      <alignment horizontal="left"/>
      <protection/>
    </xf>
    <xf numFmtId="181" fontId="8" fillId="0" borderId="0" xfId="62" applyNumberFormat="1" applyFont="1" applyAlignment="1">
      <alignment horizontal="center" vertical="center"/>
      <protection/>
    </xf>
    <xf numFmtId="0" fontId="3" fillId="0" borderId="16"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24" xfId="62" applyFont="1" applyBorder="1" applyAlignment="1">
      <alignment horizontal="center" vertical="center"/>
      <protection/>
    </xf>
    <xf numFmtId="0" fontId="5" fillId="0" borderId="20" xfId="62" applyFont="1" applyBorder="1" applyAlignment="1">
      <alignment horizontal="left"/>
      <protection/>
    </xf>
    <xf numFmtId="0" fontId="5" fillId="0" borderId="0" xfId="62" applyFont="1" applyBorder="1" applyAlignment="1">
      <alignment horizontal="left"/>
      <protection/>
    </xf>
    <xf numFmtId="181" fontId="0" fillId="0" borderId="11" xfId="0" applyNumberFormat="1" applyBorder="1" applyAlignment="1">
      <alignment wrapText="1"/>
    </xf>
    <xf numFmtId="181" fontId="0" fillId="0" borderId="14" xfId="0" applyNumberFormat="1" applyBorder="1" applyAlignment="1">
      <alignment wrapText="1"/>
    </xf>
    <xf numFmtId="0" fontId="0" fillId="0" borderId="42" xfId="0" applyFont="1" applyBorder="1" applyAlignment="1">
      <alignment horizontal="left"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9" fontId="0" fillId="0" borderId="41" xfId="0" applyNumberFormat="1" applyBorder="1" applyAlignment="1">
      <alignment vertical="center" wrapText="1"/>
    </xf>
    <xf numFmtId="9" fontId="0" fillId="0" borderId="43" xfId="0" applyNumberFormat="1" applyBorder="1" applyAlignment="1">
      <alignment vertical="center" wrapText="1"/>
    </xf>
    <xf numFmtId="0" fontId="0" fillId="0" borderId="10" xfId="0" applyBorder="1" applyAlignment="1">
      <alignment vertical="center" wrapText="1"/>
    </xf>
    <xf numFmtId="180" fontId="0" fillId="0" borderId="11" xfId="0" applyNumberFormat="1" applyBorder="1" applyAlignment="1">
      <alignment wrapText="1"/>
    </xf>
    <xf numFmtId="180" fontId="0" fillId="0" borderId="14" xfId="0" applyNumberFormat="1" applyBorder="1" applyAlignment="1">
      <alignment wrapText="1"/>
    </xf>
    <xf numFmtId="0" fontId="0" fillId="0" borderId="10" xfId="0" applyFont="1" applyBorder="1" applyAlignment="1">
      <alignment horizontal="center" wrapText="1"/>
    </xf>
    <xf numFmtId="0" fontId="0" fillId="0" borderId="40" xfId="0" applyFont="1" applyBorder="1" applyAlignment="1">
      <alignment horizontal="left" vertical="center" wrapText="1"/>
    </xf>
    <xf numFmtId="0" fontId="0" fillId="0" borderId="10" xfId="0" applyBorder="1" applyAlignment="1">
      <alignment vertical="center" shrinkToFit="1"/>
    </xf>
    <xf numFmtId="0" fontId="0" fillId="0" borderId="40" xfId="0" applyBorder="1" applyAlignment="1">
      <alignment vertical="center" wrapText="1"/>
    </xf>
    <xf numFmtId="0" fontId="0" fillId="0" borderId="40" xfId="0" applyFont="1" applyBorder="1" applyAlignment="1">
      <alignment vertical="center" wrapText="1"/>
    </xf>
    <xf numFmtId="0" fontId="0" fillId="0" borderId="42" xfId="0" applyFont="1" applyBorder="1" applyAlignment="1">
      <alignment vertical="center" wrapText="1"/>
    </xf>
    <xf numFmtId="0" fontId="0" fillId="0" borderId="42" xfId="0" applyBorder="1" applyAlignment="1">
      <alignment vertical="center" wrapText="1"/>
    </xf>
    <xf numFmtId="9" fontId="0" fillId="0" borderId="40" xfId="0" applyNumberFormat="1" applyBorder="1" applyAlignment="1">
      <alignment vertical="center" wrapText="1"/>
    </xf>
    <xf numFmtId="9" fontId="0" fillId="0" borderId="42" xfId="0" applyNumberFormat="1" applyBorder="1" applyAlignment="1">
      <alignment vertical="center" wrapText="1"/>
    </xf>
    <xf numFmtId="0" fontId="0" fillId="0" borderId="10" xfId="0" applyBorder="1" applyAlignment="1">
      <alignment horizontal="center" vertical="center" wrapText="1"/>
    </xf>
    <xf numFmtId="0" fontId="0" fillId="0" borderId="14" xfId="0" applyBorder="1" applyAlignment="1">
      <alignment vertical="center" wrapText="1"/>
    </xf>
    <xf numFmtId="0" fontId="0" fillId="0" borderId="14" xfId="0" applyFont="1" applyBorder="1" applyAlignment="1">
      <alignment horizont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3" xfId="0" applyFont="1" applyBorder="1" applyAlignment="1">
      <alignment horizontal="center" vertical="center" wrapText="1"/>
    </xf>
    <xf numFmtId="9" fontId="0" fillId="0" borderId="11" xfId="0" applyNumberFormat="1" applyFill="1" applyBorder="1" applyAlignment="1">
      <alignment horizontal="center" wrapText="1"/>
    </xf>
    <xf numFmtId="9" fontId="0" fillId="0" borderId="37" xfId="0" applyNumberFormat="1" applyFill="1" applyBorder="1" applyAlignment="1">
      <alignment horizontal="center" wrapText="1"/>
    </xf>
    <xf numFmtId="181" fontId="9" fillId="0" borderId="27" xfId="0" applyNumberFormat="1" applyFont="1" applyBorder="1" applyAlignment="1">
      <alignment horizontal="center" vertical="center" wrapText="1"/>
    </xf>
    <xf numFmtId="181" fontId="9" fillId="0" borderId="10" xfId="0" applyNumberFormat="1" applyFont="1" applyBorder="1" applyAlignment="1">
      <alignment horizontal="center" vertical="center" wrapText="1"/>
    </xf>
    <xf numFmtId="9" fontId="9" fillId="0" borderId="27"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9"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181" fontId="9" fillId="0" borderId="13" xfId="0" applyNumberFormat="1" applyFont="1" applyBorder="1" applyAlignment="1">
      <alignment horizontal="center" vertical="center" wrapText="1"/>
    </xf>
    <xf numFmtId="38" fontId="0" fillId="0" borderId="11" xfId="48" applyFont="1" applyFill="1" applyBorder="1" applyAlignment="1">
      <alignment horizontal="right" wrapText="1"/>
    </xf>
    <xf numFmtId="38" fontId="0" fillId="0" borderId="37" xfId="48" applyFont="1" applyFill="1" applyBorder="1" applyAlignment="1">
      <alignment horizontal="right" wrapText="1"/>
    </xf>
    <xf numFmtId="0" fontId="11" fillId="0" borderId="11" xfId="0" applyFont="1" applyFill="1" applyBorder="1" applyAlignment="1">
      <alignment horizontal="left" wrapText="1"/>
    </xf>
    <xf numFmtId="0" fontId="11" fillId="0" borderId="37" xfId="0" applyFont="1" applyFill="1" applyBorder="1" applyAlignment="1">
      <alignment horizontal="left"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181" fontId="0" fillId="0" borderId="11" xfId="0" applyNumberFormat="1" applyFill="1" applyBorder="1" applyAlignment="1">
      <alignment wrapText="1"/>
    </xf>
    <xf numFmtId="181" fontId="0" fillId="0" borderId="37" xfId="0" applyNumberFormat="1" applyFill="1" applyBorder="1" applyAlignment="1">
      <alignment wrapText="1"/>
    </xf>
    <xf numFmtId="180" fontId="0" fillId="0" borderId="19" xfId="0" applyNumberFormat="1" applyFill="1" applyBorder="1" applyAlignment="1">
      <alignment wrapText="1"/>
    </xf>
    <xf numFmtId="0" fontId="5" fillId="0" borderId="22" xfId="62" applyFont="1" applyBorder="1" applyAlignment="1">
      <alignment horizontal="left"/>
      <protection/>
    </xf>
    <xf numFmtId="0" fontId="3" fillId="0" borderId="0" xfId="62" applyFont="1" applyBorder="1" applyAlignment="1">
      <alignment horizontal="left"/>
      <protection/>
    </xf>
    <xf numFmtId="0" fontId="3" fillId="0" borderId="22" xfId="62" applyFont="1" applyBorder="1" applyAlignment="1">
      <alignment horizontal="left"/>
      <protection/>
    </xf>
    <xf numFmtId="181" fontId="3" fillId="0" borderId="11" xfId="62" applyNumberFormat="1" applyFont="1" applyBorder="1" applyAlignment="1">
      <alignment horizontal="center" vertical="center"/>
      <protection/>
    </xf>
    <xf numFmtId="181" fontId="3" fillId="0" borderId="19" xfId="62" applyNumberFormat="1" applyFont="1" applyBorder="1" applyAlignment="1">
      <alignment horizontal="center" vertical="center"/>
      <protection/>
    </xf>
    <xf numFmtId="181" fontId="3" fillId="0" borderId="14" xfId="62" applyNumberFormat="1" applyFont="1" applyBorder="1" applyAlignment="1">
      <alignment horizontal="center" vertical="center"/>
      <protection/>
    </xf>
    <xf numFmtId="181" fontId="3" fillId="0" borderId="11" xfId="62" applyNumberFormat="1" applyFont="1" applyBorder="1" applyAlignment="1">
      <alignment horizontal="center" vertical="center" wrapText="1"/>
      <protection/>
    </xf>
    <xf numFmtId="0" fontId="0" fillId="0" borderId="19" xfId="63" applyFont="1" applyBorder="1">
      <alignment vertical="center"/>
      <protection/>
    </xf>
    <xf numFmtId="0" fontId="0" fillId="0" borderId="14" xfId="63" applyFont="1" applyBorder="1">
      <alignment vertical="center"/>
      <protection/>
    </xf>
    <xf numFmtId="0" fontId="7" fillId="0" borderId="44" xfId="61" applyFont="1" applyBorder="1" applyAlignment="1">
      <alignment horizontal="center" vertical="center" shrinkToFit="1"/>
      <protection/>
    </xf>
    <xf numFmtId="0" fontId="7" fillId="0" borderId="42"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14" xfId="61" applyFont="1" applyBorder="1" applyAlignment="1">
      <alignment horizontal="center" vertical="center" shrinkToFit="1"/>
      <protection/>
    </xf>
    <xf numFmtId="0" fontId="8" fillId="0" borderId="23" xfId="61" applyFont="1" applyBorder="1" applyAlignment="1">
      <alignment horizontal="right"/>
      <protection/>
    </xf>
    <xf numFmtId="0" fontId="3" fillId="0" borderId="19" xfId="61" applyFont="1" applyBorder="1" applyAlignment="1">
      <alignment horizontal="center" vertical="center" wrapText="1" shrinkToFit="1"/>
      <protection/>
    </xf>
    <xf numFmtId="0" fontId="3" fillId="0" borderId="19" xfId="61" applyFont="1" applyBorder="1" applyAlignment="1">
      <alignment horizontal="center" vertical="center" shrinkToFit="1"/>
      <protection/>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収支予算書（別紙１）" xfId="62"/>
    <cellStyle name="標準_別添3,4,5（年度終了報告）"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47625</xdr:colOff>
      <xdr:row>29</xdr:row>
      <xdr:rowOff>123825</xdr:rowOff>
    </xdr:from>
    <xdr:ext cx="2457450" cy="295275"/>
    <xdr:sp>
      <xdr:nvSpPr>
        <xdr:cNvPr id="1" name="テキスト ボックス 5"/>
        <xdr:cNvSpPr txBox="1">
          <a:spLocks noChangeArrowheads="1"/>
        </xdr:cNvSpPr>
      </xdr:nvSpPr>
      <xdr:spPr>
        <a:xfrm>
          <a:off x="8953500" y="6086475"/>
          <a:ext cx="2457450" cy="29527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別添ﾌｫﾙﾀﾞｰ</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別添（</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　記載例に記入</a:t>
          </a:r>
          <a:r>
            <a:rPr lang="en-US" cap="none" sz="1100" b="0" i="0" u="none" baseline="0">
              <a:solidFill>
                <a:srgbClr val="FF0000"/>
              </a:solidFill>
              <a:latin typeface="ＭＳ Ｐゴシック"/>
              <a:ea typeface="ＭＳ Ｐゴシック"/>
              <a:cs typeface="ＭＳ Ｐゴシック"/>
            </a:rPr>
            <a:t>】</a:t>
          </a:r>
        </a:p>
      </xdr:txBody>
    </xdr:sp>
    <xdr:clientData/>
  </xdr:oneCellAnchor>
  <xdr:oneCellAnchor>
    <xdr:from>
      <xdr:col>10</xdr:col>
      <xdr:colOff>847725</xdr:colOff>
      <xdr:row>42</xdr:row>
      <xdr:rowOff>161925</xdr:rowOff>
    </xdr:from>
    <xdr:ext cx="2457450" cy="304800"/>
    <xdr:sp>
      <xdr:nvSpPr>
        <xdr:cNvPr id="2" name="テキスト ボックス 6"/>
        <xdr:cNvSpPr txBox="1">
          <a:spLocks noChangeArrowheads="1"/>
        </xdr:cNvSpPr>
      </xdr:nvSpPr>
      <xdr:spPr>
        <a:xfrm>
          <a:off x="8839200" y="8496300"/>
          <a:ext cx="2457450" cy="3048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別添ﾌｫﾙﾀﾞｰ</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別添（</a:t>
          </a:r>
          <a:r>
            <a:rPr lang="en-US" cap="none" sz="1100" b="0" i="0" u="none" baseline="0">
              <a:solidFill>
                <a:srgbClr val="FF0000"/>
              </a:solidFill>
              <a:latin typeface="Calibri"/>
              <a:ea typeface="Calibri"/>
              <a:cs typeface="Calibri"/>
            </a:rPr>
            <a:t>4)</a:t>
          </a:r>
          <a:r>
            <a:rPr lang="en-US" cap="none" sz="1100" b="0" i="0" u="none" baseline="0">
              <a:solidFill>
                <a:srgbClr val="FF0000"/>
              </a:solidFill>
              <a:latin typeface="ＭＳ Ｐゴシック"/>
              <a:ea typeface="ＭＳ Ｐゴシック"/>
              <a:cs typeface="ＭＳ Ｐゴシック"/>
            </a:rPr>
            <a:t>　記載例に記入</a:t>
          </a:r>
          <a:r>
            <a:rPr lang="en-US" cap="none" sz="1100" b="0" i="0" u="none" baseline="0">
              <a:solidFill>
                <a:srgbClr val="FF0000"/>
              </a:solidFill>
              <a:latin typeface="ＭＳ Ｐゴシック"/>
              <a:ea typeface="ＭＳ Ｐゴシック"/>
              <a:cs typeface="ＭＳ Ｐゴシック"/>
            </a:rPr>
            <a:t>】</a:t>
          </a:r>
        </a:p>
      </xdr:txBody>
    </xdr:sp>
    <xdr:clientData/>
  </xdr:oneCellAnchor>
  <xdr:oneCellAnchor>
    <xdr:from>
      <xdr:col>10</xdr:col>
      <xdr:colOff>552450</xdr:colOff>
      <xdr:row>53</xdr:row>
      <xdr:rowOff>19050</xdr:rowOff>
    </xdr:from>
    <xdr:ext cx="2847975" cy="304800"/>
    <xdr:sp>
      <xdr:nvSpPr>
        <xdr:cNvPr id="3" name="テキスト ボックス 7"/>
        <xdr:cNvSpPr txBox="1">
          <a:spLocks noChangeArrowheads="1"/>
        </xdr:cNvSpPr>
      </xdr:nvSpPr>
      <xdr:spPr>
        <a:xfrm>
          <a:off x="8543925" y="10334625"/>
          <a:ext cx="2847975" cy="3048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別添ﾌｫﾙﾀﾞｰ</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別添（</a:t>
          </a:r>
          <a:r>
            <a:rPr lang="en-US" cap="none" sz="1100" b="0" i="0" u="none" baseline="0">
              <a:solidFill>
                <a:srgbClr val="FF0000"/>
              </a:solidFill>
              <a:latin typeface="Calibri"/>
              <a:ea typeface="Calibri"/>
              <a:cs typeface="Calibri"/>
            </a:rPr>
            <a:t>5)</a:t>
          </a:r>
          <a:r>
            <a:rPr lang="en-US" cap="none" sz="1100" b="0" i="0" u="none" baseline="0">
              <a:solidFill>
                <a:srgbClr val="FF0000"/>
              </a:solidFill>
              <a:latin typeface="ＭＳ Ｐゴシック"/>
              <a:ea typeface="ＭＳ Ｐゴシック"/>
              <a:cs typeface="ＭＳ Ｐゴシック"/>
            </a:rPr>
            <a:t>　記載例に記入し添付</a:t>
          </a:r>
          <a:r>
            <a:rPr lang="en-US" cap="none" sz="1100" b="0" i="0" u="none" baseline="0">
              <a:solidFill>
                <a:srgbClr val="FF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16</xdr:row>
      <xdr:rowOff>76200</xdr:rowOff>
    </xdr:from>
    <xdr:to>
      <xdr:col>24</xdr:col>
      <xdr:colOff>238125</xdr:colOff>
      <xdr:row>18</xdr:row>
      <xdr:rowOff>9525</xdr:rowOff>
    </xdr:to>
    <xdr:sp>
      <xdr:nvSpPr>
        <xdr:cNvPr id="1" name="直線矢印コネクタ 10"/>
        <xdr:cNvSpPr>
          <a:spLocks/>
        </xdr:cNvSpPr>
      </xdr:nvSpPr>
      <xdr:spPr>
        <a:xfrm rot="21540000" flipV="1">
          <a:off x="28022550" y="4486275"/>
          <a:ext cx="0" cy="44767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16</xdr:row>
      <xdr:rowOff>19050</xdr:rowOff>
    </xdr:from>
    <xdr:to>
      <xdr:col>23</xdr:col>
      <xdr:colOff>266700</xdr:colOff>
      <xdr:row>16</xdr:row>
      <xdr:rowOff>247650</xdr:rowOff>
    </xdr:to>
    <xdr:sp>
      <xdr:nvSpPr>
        <xdr:cNvPr id="2" name="直線矢印コネクタ 16"/>
        <xdr:cNvSpPr>
          <a:spLocks/>
        </xdr:cNvSpPr>
      </xdr:nvSpPr>
      <xdr:spPr>
        <a:xfrm rot="540000" flipH="1" flipV="1">
          <a:off x="26879550" y="4429125"/>
          <a:ext cx="28575" cy="228600"/>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16</xdr:row>
      <xdr:rowOff>0</xdr:rowOff>
    </xdr:from>
    <xdr:to>
      <xdr:col>19</xdr:col>
      <xdr:colOff>238125</xdr:colOff>
      <xdr:row>16</xdr:row>
      <xdr:rowOff>238125</xdr:rowOff>
    </xdr:to>
    <xdr:sp>
      <xdr:nvSpPr>
        <xdr:cNvPr id="3" name="直線矢印コネクタ 21"/>
        <xdr:cNvSpPr>
          <a:spLocks/>
        </xdr:cNvSpPr>
      </xdr:nvSpPr>
      <xdr:spPr>
        <a:xfrm rot="540000" flipH="1" flipV="1">
          <a:off x="22850475" y="4410075"/>
          <a:ext cx="38100"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16</xdr:row>
      <xdr:rowOff>0</xdr:rowOff>
    </xdr:from>
    <xdr:to>
      <xdr:col>15</xdr:col>
      <xdr:colOff>333375</xdr:colOff>
      <xdr:row>16</xdr:row>
      <xdr:rowOff>238125</xdr:rowOff>
    </xdr:to>
    <xdr:sp>
      <xdr:nvSpPr>
        <xdr:cNvPr id="4" name="直線矢印コネクタ 23"/>
        <xdr:cNvSpPr>
          <a:spLocks/>
        </xdr:cNvSpPr>
      </xdr:nvSpPr>
      <xdr:spPr>
        <a:xfrm rot="540000" flipH="1" flipV="1">
          <a:off x="18792825" y="4410075"/>
          <a:ext cx="38100"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247650</xdr:colOff>
      <xdr:row>16</xdr:row>
      <xdr:rowOff>0</xdr:rowOff>
    </xdr:from>
    <xdr:to>
      <xdr:col>33</xdr:col>
      <xdr:colOff>285750</xdr:colOff>
      <xdr:row>16</xdr:row>
      <xdr:rowOff>238125</xdr:rowOff>
    </xdr:to>
    <xdr:sp>
      <xdr:nvSpPr>
        <xdr:cNvPr id="5" name="直線矢印コネクタ 24"/>
        <xdr:cNvSpPr>
          <a:spLocks/>
        </xdr:cNvSpPr>
      </xdr:nvSpPr>
      <xdr:spPr>
        <a:xfrm rot="540000" flipH="1" flipV="1">
          <a:off x="39004875" y="4410075"/>
          <a:ext cx="38100"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16</xdr:row>
      <xdr:rowOff>0</xdr:rowOff>
    </xdr:from>
    <xdr:to>
      <xdr:col>27</xdr:col>
      <xdr:colOff>238125</xdr:colOff>
      <xdr:row>16</xdr:row>
      <xdr:rowOff>238125</xdr:rowOff>
    </xdr:to>
    <xdr:sp>
      <xdr:nvSpPr>
        <xdr:cNvPr id="6" name="直線矢印コネクタ 25"/>
        <xdr:cNvSpPr>
          <a:spLocks/>
        </xdr:cNvSpPr>
      </xdr:nvSpPr>
      <xdr:spPr>
        <a:xfrm rot="540000" flipH="1" flipV="1">
          <a:off x="31880175" y="4410075"/>
          <a:ext cx="28575"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16</xdr:row>
      <xdr:rowOff>0</xdr:rowOff>
    </xdr:from>
    <xdr:to>
      <xdr:col>28</xdr:col>
      <xdr:colOff>247650</xdr:colOff>
      <xdr:row>16</xdr:row>
      <xdr:rowOff>238125</xdr:rowOff>
    </xdr:to>
    <xdr:sp>
      <xdr:nvSpPr>
        <xdr:cNvPr id="7" name="直線矢印コネクタ 26"/>
        <xdr:cNvSpPr>
          <a:spLocks/>
        </xdr:cNvSpPr>
      </xdr:nvSpPr>
      <xdr:spPr>
        <a:xfrm rot="540000" flipH="1" flipV="1">
          <a:off x="33175575" y="4410075"/>
          <a:ext cx="38100"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16</xdr:row>
      <xdr:rowOff>0</xdr:rowOff>
    </xdr:from>
    <xdr:to>
      <xdr:col>32</xdr:col>
      <xdr:colOff>238125</xdr:colOff>
      <xdr:row>16</xdr:row>
      <xdr:rowOff>238125</xdr:rowOff>
    </xdr:to>
    <xdr:sp>
      <xdr:nvSpPr>
        <xdr:cNvPr id="8" name="直線矢印コネクタ 27"/>
        <xdr:cNvSpPr>
          <a:spLocks/>
        </xdr:cNvSpPr>
      </xdr:nvSpPr>
      <xdr:spPr>
        <a:xfrm rot="540000" flipH="1" flipV="1">
          <a:off x="37871400" y="4410075"/>
          <a:ext cx="28575"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97</v>
      </c>
    </row>
    <row r="5" spans="1:15" ht="14.25">
      <c r="A5" s="488" t="s">
        <v>90</v>
      </c>
      <c r="B5" s="488"/>
      <c r="C5" s="488"/>
      <c r="D5" s="488"/>
      <c r="E5" s="488"/>
      <c r="F5" s="488"/>
      <c r="G5" s="488"/>
      <c r="H5" s="488"/>
      <c r="I5" s="488"/>
      <c r="J5" s="488"/>
      <c r="K5" s="488"/>
      <c r="L5" s="488"/>
      <c r="M5" s="488"/>
      <c r="N5" s="488"/>
      <c r="O5" s="488"/>
    </row>
    <row r="6" spans="1:15" ht="13.5">
      <c r="A6" s="490" t="s">
        <v>1</v>
      </c>
      <c r="B6" s="489" t="s">
        <v>2</v>
      </c>
      <c r="C6" s="489" t="s">
        <v>91</v>
      </c>
      <c r="D6" s="489" t="s">
        <v>3</v>
      </c>
      <c r="E6" s="489"/>
      <c r="F6" s="489"/>
      <c r="G6" s="489" t="s">
        <v>15</v>
      </c>
      <c r="H6" s="489"/>
      <c r="I6" s="489"/>
      <c r="J6" s="489"/>
      <c r="K6" s="489" t="s">
        <v>16</v>
      </c>
      <c r="L6" s="489"/>
      <c r="M6" s="489"/>
      <c r="N6" s="489"/>
      <c r="O6" s="490" t="s">
        <v>11</v>
      </c>
    </row>
    <row r="7" spans="1:15" ht="13.5" customHeight="1">
      <c r="A7" s="491"/>
      <c r="B7" s="489"/>
      <c r="C7" s="489"/>
      <c r="D7" s="489" t="s">
        <v>4</v>
      </c>
      <c r="E7" s="489" t="s">
        <v>5</v>
      </c>
      <c r="F7" s="489" t="s">
        <v>92</v>
      </c>
      <c r="G7" s="489" t="s">
        <v>7</v>
      </c>
      <c r="H7" s="489" t="s">
        <v>8</v>
      </c>
      <c r="I7" s="489"/>
      <c r="J7" s="489"/>
      <c r="K7" s="489" t="s">
        <v>7</v>
      </c>
      <c r="L7" s="489" t="s">
        <v>8</v>
      </c>
      <c r="M7" s="489"/>
      <c r="N7" s="489"/>
      <c r="O7" s="491"/>
    </row>
    <row r="8" spans="1:15" ht="13.5" customHeight="1">
      <c r="A8" s="491"/>
      <c r="B8" s="489"/>
      <c r="C8" s="489"/>
      <c r="D8" s="489"/>
      <c r="E8" s="489"/>
      <c r="F8" s="489"/>
      <c r="G8" s="489"/>
      <c r="H8" s="489" t="s">
        <v>9</v>
      </c>
      <c r="I8" s="489" t="s">
        <v>98</v>
      </c>
      <c r="J8" s="78"/>
      <c r="K8" s="489"/>
      <c r="L8" s="489" t="s">
        <v>9</v>
      </c>
      <c r="M8" s="489" t="s">
        <v>98</v>
      </c>
      <c r="N8" s="80"/>
      <c r="O8" s="491"/>
    </row>
    <row r="9" spans="1:15" ht="13.5">
      <c r="A9" s="491"/>
      <c r="B9" s="489"/>
      <c r="C9" s="489"/>
      <c r="D9" s="489"/>
      <c r="E9" s="489"/>
      <c r="F9" s="489"/>
      <c r="G9" s="489"/>
      <c r="H9" s="489"/>
      <c r="I9" s="489"/>
      <c r="J9" s="79" t="s">
        <v>93</v>
      </c>
      <c r="K9" s="489"/>
      <c r="L9" s="489"/>
      <c r="M9" s="489"/>
      <c r="N9" s="79" t="s">
        <v>93</v>
      </c>
      <c r="O9" s="491"/>
    </row>
    <row r="10" spans="1:15" ht="13.5">
      <c r="A10" s="492"/>
      <c r="B10" s="489"/>
      <c r="C10" s="489"/>
      <c r="D10" s="489"/>
      <c r="E10" s="489"/>
      <c r="F10" s="489"/>
      <c r="G10" s="489"/>
      <c r="H10" s="489"/>
      <c r="I10" s="489"/>
      <c r="J10" s="81"/>
      <c r="K10" s="489"/>
      <c r="L10" s="489"/>
      <c r="M10" s="489"/>
      <c r="N10" s="82"/>
      <c r="O10" s="492"/>
    </row>
    <row r="11" spans="1:15" ht="13.5">
      <c r="A11" s="493" t="s">
        <v>95</v>
      </c>
      <c r="B11" s="494" t="s">
        <v>13</v>
      </c>
      <c r="C11" s="494" t="s">
        <v>94</v>
      </c>
      <c r="D11" s="55"/>
      <c r="E11" s="53"/>
      <c r="F11" s="53"/>
      <c r="G11" s="56" t="s">
        <v>14</v>
      </c>
      <c r="H11" s="56" t="s">
        <v>14</v>
      </c>
      <c r="I11" s="56" t="s">
        <v>14</v>
      </c>
      <c r="J11" s="56" t="s">
        <v>14</v>
      </c>
      <c r="K11" s="56" t="s">
        <v>14</v>
      </c>
      <c r="L11" s="56" t="s">
        <v>14</v>
      </c>
      <c r="M11" s="56" t="s">
        <v>14</v>
      </c>
      <c r="N11" s="56" t="s">
        <v>14</v>
      </c>
      <c r="O11" s="53"/>
    </row>
    <row r="12" spans="1:15" ht="13.5">
      <c r="A12" s="493"/>
      <c r="B12" s="495"/>
      <c r="C12" s="495"/>
      <c r="E12" s="58"/>
      <c r="F12" s="58"/>
      <c r="G12" s="84"/>
      <c r="H12" s="84"/>
      <c r="I12" s="84"/>
      <c r="J12" s="84"/>
      <c r="K12" s="84"/>
      <c r="L12" s="84"/>
      <c r="M12" s="84"/>
      <c r="N12" s="84"/>
      <c r="O12" s="58"/>
    </row>
    <row r="13" spans="1:15" ht="13.5">
      <c r="A13" s="493"/>
      <c r="B13" s="495" t="s">
        <v>12</v>
      </c>
      <c r="C13" s="495" t="s">
        <v>13</v>
      </c>
      <c r="D13" s="69" t="s">
        <v>96</v>
      </c>
      <c r="E13" s="58"/>
      <c r="F13" s="58"/>
      <c r="G13" s="60"/>
      <c r="H13" s="60"/>
      <c r="I13" s="60"/>
      <c r="J13" s="60"/>
      <c r="K13" s="60"/>
      <c r="L13" s="60"/>
      <c r="M13" s="60"/>
      <c r="N13" s="60"/>
      <c r="O13" s="58"/>
    </row>
    <row r="14" spans="1:15" ht="13.5">
      <c r="A14" s="493"/>
      <c r="B14" s="495"/>
      <c r="C14" s="495"/>
      <c r="D14" s="70" t="s">
        <v>106</v>
      </c>
      <c r="E14" s="61">
        <v>40172</v>
      </c>
      <c r="F14" s="83">
        <v>40255</v>
      </c>
      <c r="G14" s="62">
        <v>200000000</v>
      </c>
      <c r="H14" s="62">
        <f>ROUNDDOWN(G14*0.9,0)</f>
        <v>180000000</v>
      </c>
      <c r="I14" s="62">
        <v>0</v>
      </c>
      <c r="J14" s="62">
        <f>G14-H14</f>
        <v>20000000</v>
      </c>
      <c r="K14" s="62">
        <v>200000000</v>
      </c>
      <c r="L14" s="62">
        <f>ROUNDDOWN(K14*0.9,0)</f>
        <v>180000000</v>
      </c>
      <c r="M14" s="60">
        <v>0</v>
      </c>
      <c r="N14" s="60">
        <f>K14-L14</f>
        <v>20000000</v>
      </c>
      <c r="O14" s="60"/>
    </row>
    <row r="15" spans="1:15" ht="13.5">
      <c r="A15" s="493"/>
      <c r="B15" s="495"/>
      <c r="C15" s="495"/>
      <c r="D15" s="57"/>
      <c r="E15" s="61"/>
      <c r="F15" s="61"/>
      <c r="G15" s="62"/>
      <c r="H15" s="62"/>
      <c r="I15" s="62"/>
      <c r="J15" s="62"/>
      <c r="K15" s="62"/>
      <c r="L15" s="62"/>
      <c r="M15" s="60"/>
      <c r="N15" s="60"/>
      <c r="O15" s="60"/>
    </row>
    <row r="16" spans="1:15" ht="13.5">
      <c r="A16" s="493"/>
      <c r="B16" s="495"/>
      <c r="C16" s="495"/>
      <c r="D16" s="57"/>
      <c r="E16" s="59"/>
      <c r="F16" s="59"/>
      <c r="G16" s="60"/>
      <c r="H16" s="60"/>
      <c r="I16" s="60"/>
      <c r="J16" s="60"/>
      <c r="K16" s="60"/>
      <c r="L16" s="60"/>
      <c r="M16" s="60"/>
      <c r="N16" s="60"/>
      <c r="O16" s="60"/>
    </row>
    <row r="17" spans="1:15" ht="13.5">
      <c r="A17" s="493"/>
      <c r="B17" s="496"/>
      <c r="C17" s="496"/>
      <c r="D17" s="54"/>
      <c r="E17" s="54"/>
      <c r="F17" s="54"/>
      <c r="G17" s="85"/>
      <c r="H17" s="85"/>
      <c r="I17" s="85"/>
      <c r="J17" s="85"/>
      <c r="K17" s="85"/>
      <c r="L17" s="85"/>
      <c r="M17" s="85"/>
      <c r="N17" s="85"/>
      <c r="O17" s="54"/>
    </row>
    <row r="19" ht="13.5">
      <c r="L19" s="5"/>
    </row>
    <row r="20" ht="13.5">
      <c r="G20" s="4"/>
    </row>
  </sheetData>
  <sheetProtection/>
  <mergeCells count="22">
    <mergeCell ref="A11:A17"/>
    <mergeCell ref="B11:B17"/>
    <mergeCell ref="C11:C17"/>
    <mergeCell ref="B6:B10"/>
    <mergeCell ref="A6:A10"/>
    <mergeCell ref="C6:C10"/>
    <mergeCell ref="D7:D10"/>
    <mergeCell ref="L7:N7"/>
    <mergeCell ref="G7:G10"/>
    <mergeCell ref="K7:K10"/>
    <mergeCell ref="E7:E10"/>
    <mergeCell ref="F7:F10"/>
    <mergeCell ref="A5:O5"/>
    <mergeCell ref="L8:L10"/>
    <mergeCell ref="M8:M10"/>
    <mergeCell ref="H7:J7"/>
    <mergeCell ref="H8:H10"/>
    <mergeCell ref="I8:I10"/>
    <mergeCell ref="O6:O10"/>
    <mergeCell ref="D6:F6"/>
    <mergeCell ref="G6:J6"/>
    <mergeCell ref="K6:N6"/>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FF00"/>
  </sheetPr>
  <dimension ref="A1:IV26"/>
  <sheetViews>
    <sheetView zoomScale="112" zoomScaleNormal="112" zoomScalePageLayoutView="0" workbookViewId="0" topLeftCell="A1">
      <selection activeCell="K5" sqref="K5:K6"/>
    </sheetView>
  </sheetViews>
  <sheetFormatPr defaultColWidth="9.00390625" defaultRowHeight="13.5"/>
  <cols>
    <col min="1" max="1" width="12.625" style="430" customWidth="1"/>
    <col min="2" max="2" width="17.125" style="430" customWidth="1"/>
    <col min="3" max="4" width="12.625" style="430" customWidth="1"/>
    <col min="5" max="5" width="13.75390625" style="430" customWidth="1"/>
    <col min="6" max="6" width="20.125" style="430" customWidth="1"/>
    <col min="7" max="7" width="17.75390625" style="430" customWidth="1"/>
    <col min="8" max="8" width="30.875" style="430" customWidth="1"/>
    <col min="9" max="12" width="14.875" style="430" customWidth="1"/>
    <col min="13" max="16" width="15.25390625" style="430" customWidth="1"/>
    <col min="17" max="17" width="13.875" style="430" customWidth="1"/>
    <col min="18" max="18" width="11.50390625" style="430" customWidth="1"/>
    <col min="19" max="19" width="13.875" style="430" customWidth="1"/>
    <col min="20" max="20" width="13.625" style="430" customWidth="1"/>
    <col min="21" max="21" width="13.75390625" style="430" customWidth="1"/>
    <col min="22" max="22" width="16.125" style="430" customWidth="1"/>
    <col min="23" max="23" width="8.875" style="430" customWidth="1"/>
    <col min="24" max="24" width="15.00390625" style="430" customWidth="1"/>
    <col min="25" max="30" width="17.00390625" style="430" customWidth="1"/>
    <col min="31" max="31" width="13.25390625" style="430" customWidth="1"/>
    <col min="32" max="33" width="14.375" style="430" customWidth="1"/>
    <col min="34" max="34" width="17.25390625" style="430" customWidth="1"/>
    <col min="35" max="35" width="21.875" style="430" customWidth="1"/>
    <col min="36" max="36" width="9.125" style="430" customWidth="1"/>
    <col min="37" max="16384" width="9.00390625" style="430" customWidth="1"/>
  </cols>
  <sheetData>
    <row r="1" ht="17.25" customHeight="1">
      <c r="A1" s="476" t="s">
        <v>335</v>
      </c>
    </row>
    <row r="2" spans="1:256" ht="20.25" customHeight="1">
      <c r="A2" s="418" t="s">
        <v>318</v>
      </c>
      <c r="B2" s="419"/>
      <c r="C2" s="420"/>
      <c r="D2" s="420"/>
      <c r="E2" s="420"/>
      <c r="F2" s="420"/>
      <c r="G2" s="420"/>
      <c r="H2" s="420"/>
      <c r="I2" s="420"/>
      <c r="J2" s="421" t="s">
        <v>338</v>
      </c>
      <c r="K2" s="420"/>
      <c r="L2" s="420"/>
      <c r="M2" s="420"/>
      <c r="N2" s="420"/>
      <c r="O2" s="420"/>
      <c r="P2" s="420"/>
      <c r="Q2" s="420"/>
      <c r="R2" s="420"/>
      <c r="S2" s="420"/>
      <c r="T2" s="420"/>
      <c r="U2" s="420"/>
      <c r="V2" s="660" t="s">
        <v>295</v>
      </c>
      <c r="W2" s="660"/>
      <c r="X2" s="429"/>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20"/>
      <c r="DY2" s="420"/>
      <c r="DZ2" s="420"/>
      <c r="EA2" s="420"/>
      <c r="EB2" s="420"/>
      <c r="EC2" s="420"/>
      <c r="ED2" s="420"/>
      <c r="EE2" s="420"/>
      <c r="EF2" s="420"/>
      <c r="EG2" s="420"/>
      <c r="EH2" s="420"/>
      <c r="EI2" s="420"/>
      <c r="EJ2" s="420"/>
      <c r="EK2" s="420"/>
      <c r="EL2" s="420"/>
      <c r="EM2" s="420"/>
      <c r="EN2" s="420"/>
      <c r="EO2" s="420"/>
      <c r="EP2" s="420"/>
      <c r="EQ2" s="420"/>
      <c r="ER2" s="420"/>
      <c r="ES2" s="420"/>
      <c r="ET2" s="420"/>
      <c r="EU2" s="420"/>
      <c r="EV2" s="420"/>
      <c r="EW2" s="420"/>
      <c r="EX2" s="420"/>
      <c r="EY2" s="420"/>
      <c r="EZ2" s="420"/>
      <c r="FA2" s="420"/>
      <c r="FB2" s="420"/>
      <c r="FC2" s="420"/>
      <c r="FD2" s="420"/>
      <c r="FE2" s="420"/>
      <c r="FF2" s="420"/>
      <c r="FG2" s="420"/>
      <c r="FH2" s="420"/>
      <c r="FI2" s="420"/>
      <c r="FJ2" s="420"/>
      <c r="FK2" s="420"/>
      <c r="FL2" s="420"/>
      <c r="FM2" s="420"/>
      <c r="FN2" s="420"/>
      <c r="FO2" s="420"/>
      <c r="FP2" s="420"/>
      <c r="FQ2" s="420"/>
      <c r="FR2" s="420"/>
      <c r="FS2" s="420"/>
      <c r="FT2" s="420"/>
      <c r="FU2" s="420"/>
      <c r="FV2" s="420"/>
      <c r="FW2" s="420"/>
      <c r="FX2" s="420"/>
      <c r="FY2" s="420"/>
      <c r="FZ2" s="420"/>
      <c r="GA2" s="420"/>
      <c r="GB2" s="420"/>
      <c r="GC2" s="420"/>
      <c r="GD2" s="420"/>
      <c r="GE2" s="420"/>
      <c r="GF2" s="420"/>
      <c r="GG2" s="420"/>
      <c r="GH2" s="420"/>
      <c r="GI2" s="420"/>
      <c r="GJ2" s="420"/>
      <c r="GK2" s="420"/>
      <c r="GL2" s="420"/>
      <c r="GM2" s="420"/>
      <c r="GN2" s="420"/>
      <c r="GO2" s="420"/>
      <c r="GP2" s="420"/>
      <c r="GQ2" s="420"/>
      <c r="GR2" s="420"/>
      <c r="GS2" s="420"/>
      <c r="GT2" s="420"/>
      <c r="GU2" s="420"/>
      <c r="GV2" s="420"/>
      <c r="GW2" s="420"/>
      <c r="GX2" s="420"/>
      <c r="GY2" s="420"/>
      <c r="GZ2" s="420"/>
      <c r="HA2" s="420"/>
      <c r="HB2" s="420"/>
      <c r="HC2" s="420"/>
      <c r="HD2" s="420"/>
      <c r="HE2" s="420"/>
      <c r="HF2" s="420"/>
      <c r="HG2" s="420"/>
      <c r="HH2" s="420"/>
      <c r="HI2" s="420"/>
      <c r="HJ2" s="420"/>
      <c r="HK2" s="420"/>
      <c r="HL2" s="420"/>
      <c r="HM2" s="420"/>
      <c r="HN2" s="420"/>
      <c r="HO2" s="420"/>
      <c r="HP2" s="420"/>
      <c r="HQ2" s="420"/>
      <c r="HR2" s="420"/>
      <c r="HS2" s="420"/>
      <c r="HT2" s="420"/>
      <c r="HU2" s="420"/>
      <c r="HV2" s="420"/>
      <c r="HW2" s="420"/>
      <c r="HX2" s="420"/>
      <c r="HY2" s="420"/>
      <c r="HZ2" s="420"/>
      <c r="IA2" s="420"/>
      <c r="IB2" s="420"/>
      <c r="IC2" s="420"/>
      <c r="ID2" s="420"/>
      <c r="IE2" s="420"/>
      <c r="IF2" s="420"/>
      <c r="IG2" s="420"/>
      <c r="IH2" s="420"/>
      <c r="II2" s="420"/>
      <c r="IJ2" s="420"/>
      <c r="IK2" s="420"/>
      <c r="IL2" s="420"/>
      <c r="IM2" s="420"/>
      <c r="IN2" s="420"/>
      <c r="IO2" s="420"/>
      <c r="IP2" s="420"/>
      <c r="IQ2" s="420"/>
      <c r="IR2" s="420"/>
      <c r="IS2" s="420"/>
      <c r="IT2" s="420"/>
      <c r="IU2" s="420"/>
      <c r="IV2" s="420"/>
    </row>
    <row r="3" spans="1:256" ht="46.5" customHeight="1">
      <c r="A3" s="422"/>
      <c r="B3" s="422"/>
      <c r="C3" s="422"/>
      <c r="D3" s="422"/>
      <c r="E3" s="422"/>
      <c r="F3" s="422"/>
      <c r="G3" s="422"/>
      <c r="H3" s="422"/>
      <c r="I3" s="422"/>
      <c r="J3" s="444" t="s">
        <v>296</v>
      </c>
      <c r="K3" s="444" t="s">
        <v>192</v>
      </c>
      <c r="L3" s="444" t="s">
        <v>297</v>
      </c>
      <c r="M3" s="444" t="s">
        <v>37</v>
      </c>
      <c r="N3" s="444" t="s">
        <v>250</v>
      </c>
      <c r="O3" s="444" t="s">
        <v>251</v>
      </c>
      <c r="P3" s="444" t="s">
        <v>310</v>
      </c>
      <c r="Q3" s="445" t="s">
        <v>298</v>
      </c>
      <c r="R3" s="446" t="s">
        <v>299</v>
      </c>
      <c r="S3" s="445" t="s">
        <v>300</v>
      </c>
      <c r="T3" s="445" t="s">
        <v>311</v>
      </c>
      <c r="U3" s="445" t="s">
        <v>301</v>
      </c>
      <c r="V3" s="445" t="s">
        <v>302</v>
      </c>
      <c r="W3" s="445" t="s">
        <v>303</v>
      </c>
      <c r="X3" s="445" t="s">
        <v>312</v>
      </c>
      <c r="Y3" s="445" t="s">
        <v>304</v>
      </c>
      <c r="Z3" s="445" t="s">
        <v>305</v>
      </c>
      <c r="AA3" s="445" t="s">
        <v>306</v>
      </c>
      <c r="AB3" s="445" t="s">
        <v>313</v>
      </c>
      <c r="AC3" s="445" t="s">
        <v>261</v>
      </c>
      <c r="AD3" s="445" t="s">
        <v>307</v>
      </c>
      <c r="AE3" s="445" t="s">
        <v>262</v>
      </c>
      <c r="AF3" s="445" t="s">
        <v>314</v>
      </c>
      <c r="AG3" s="445" t="s">
        <v>263</v>
      </c>
      <c r="AH3" s="445" t="s">
        <v>315</v>
      </c>
      <c r="AI3" s="445" t="s">
        <v>316</v>
      </c>
      <c r="AJ3" s="444" t="s">
        <v>11</v>
      </c>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2"/>
      <c r="CL3" s="422"/>
      <c r="CM3" s="422"/>
      <c r="CN3" s="422"/>
      <c r="CO3" s="422"/>
      <c r="CP3" s="422"/>
      <c r="CQ3" s="422"/>
      <c r="CR3" s="422"/>
      <c r="CS3" s="422"/>
      <c r="CT3" s="422"/>
      <c r="CU3" s="422"/>
      <c r="CV3" s="422"/>
      <c r="CW3" s="422"/>
      <c r="CX3" s="422"/>
      <c r="CY3" s="422"/>
      <c r="CZ3" s="422"/>
      <c r="DA3" s="422"/>
      <c r="DB3" s="422"/>
      <c r="DC3" s="422"/>
      <c r="DD3" s="422"/>
      <c r="DE3" s="422"/>
      <c r="DF3" s="422"/>
      <c r="DG3" s="422"/>
      <c r="DH3" s="422"/>
      <c r="DI3" s="422"/>
      <c r="DJ3" s="422"/>
      <c r="DK3" s="422"/>
      <c r="DL3" s="422"/>
      <c r="DM3" s="422"/>
      <c r="DN3" s="422"/>
      <c r="DO3" s="422"/>
      <c r="DP3" s="422"/>
      <c r="DQ3" s="422"/>
      <c r="DR3" s="422"/>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22"/>
      <c r="FM3" s="422"/>
      <c r="FN3" s="422"/>
      <c r="FO3" s="422"/>
      <c r="FP3" s="422"/>
      <c r="FQ3" s="422"/>
      <c r="FR3" s="422"/>
      <c r="FS3" s="422"/>
      <c r="FT3" s="422"/>
      <c r="FU3" s="422"/>
      <c r="FV3" s="422"/>
      <c r="FW3" s="422"/>
      <c r="FX3" s="422"/>
      <c r="FY3" s="422"/>
      <c r="FZ3" s="422"/>
      <c r="GA3" s="422"/>
      <c r="GB3" s="422"/>
      <c r="GC3" s="422"/>
      <c r="GD3" s="422"/>
      <c r="GE3" s="422"/>
      <c r="GF3" s="422"/>
      <c r="GG3" s="422"/>
      <c r="GH3" s="422"/>
      <c r="GI3" s="422"/>
      <c r="GJ3" s="422"/>
      <c r="GK3" s="422"/>
      <c r="GL3" s="422"/>
      <c r="GM3" s="422"/>
      <c r="GN3" s="422"/>
      <c r="GO3" s="422"/>
      <c r="GP3" s="422"/>
      <c r="GQ3" s="422"/>
      <c r="GR3" s="422"/>
      <c r="GS3" s="422"/>
      <c r="GT3" s="422"/>
      <c r="GU3" s="422"/>
      <c r="GV3" s="422"/>
      <c r="GW3" s="422"/>
      <c r="GX3" s="422"/>
      <c r="GY3" s="422"/>
      <c r="GZ3" s="422"/>
      <c r="HA3" s="422"/>
      <c r="HB3" s="422"/>
      <c r="HC3" s="422"/>
      <c r="HD3" s="422"/>
      <c r="HE3" s="422"/>
      <c r="HF3" s="422"/>
      <c r="HG3" s="422"/>
      <c r="HH3" s="422"/>
      <c r="HI3" s="422"/>
      <c r="HJ3" s="422"/>
      <c r="HK3" s="422"/>
      <c r="HL3" s="422"/>
      <c r="HM3" s="422"/>
      <c r="HN3" s="422"/>
      <c r="HO3" s="422"/>
      <c r="HP3" s="422"/>
      <c r="HQ3" s="422"/>
      <c r="HR3" s="422"/>
      <c r="HS3" s="422"/>
      <c r="HT3" s="422"/>
      <c r="HU3" s="422"/>
      <c r="HV3" s="422"/>
      <c r="HW3" s="422"/>
      <c r="HX3" s="422"/>
      <c r="HY3" s="422"/>
      <c r="HZ3" s="422"/>
      <c r="IA3" s="422"/>
      <c r="IB3" s="422"/>
      <c r="IC3" s="422"/>
      <c r="ID3" s="422"/>
      <c r="IE3" s="422"/>
      <c r="IF3" s="422"/>
      <c r="IG3" s="422"/>
      <c r="IH3" s="422"/>
      <c r="II3" s="422"/>
      <c r="IJ3" s="422"/>
      <c r="IK3" s="422"/>
      <c r="IL3" s="422"/>
      <c r="IM3" s="422"/>
      <c r="IN3" s="422"/>
      <c r="IO3" s="422"/>
      <c r="IP3" s="422"/>
      <c r="IQ3" s="422"/>
      <c r="IR3" s="422"/>
      <c r="IS3" s="422"/>
      <c r="IT3" s="422"/>
      <c r="IU3" s="422"/>
      <c r="IV3" s="422"/>
    </row>
    <row r="4" spans="1:256" ht="20.25" customHeight="1">
      <c r="A4" s="422"/>
      <c r="B4" s="422"/>
      <c r="C4" s="422"/>
      <c r="D4" s="422"/>
      <c r="E4" s="422"/>
      <c r="F4" s="422"/>
      <c r="G4" s="422"/>
      <c r="H4" s="422"/>
      <c r="I4" s="422"/>
      <c r="J4" s="447"/>
      <c r="K4" s="447"/>
      <c r="L4" s="447"/>
      <c r="M4" s="447"/>
      <c r="N4" s="448"/>
      <c r="O4" s="448"/>
      <c r="P4" s="448"/>
      <c r="Q4" s="449"/>
      <c r="R4" s="53"/>
      <c r="S4" s="449"/>
      <c r="T4" s="449"/>
      <c r="U4" s="449"/>
      <c r="V4" s="449"/>
      <c r="W4" s="449"/>
      <c r="X4" s="448"/>
      <c r="Y4" s="449"/>
      <c r="Z4" s="449"/>
      <c r="AA4" s="449"/>
      <c r="AB4" s="449"/>
      <c r="AC4" s="449"/>
      <c r="AD4" s="449"/>
      <c r="AE4" s="449"/>
      <c r="AF4" s="449"/>
      <c r="AG4" s="449"/>
      <c r="AH4" s="449"/>
      <c r="AI4" s="449"/>
      <c r="AJ4" s="448"/>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2"/>
      <c r="FV4" s="422"/>
      <c r="FW4" s="422"/>
      <c r="FX4" s="422"/>
      <c r="FY4" s="422"/>
      <c r="FZ4" s="422"/>
      <c r="GA4" s="422"/>
      <c r="GB4" s="422"/>
      <c r="GC4" s="422"/>
      <c r="GD4" s="422"/>
      <c r="GE4" s="422"/>
      <c r="GF4" s="422"/>
      <c r="GG4" s="422"/>
      <c r="GH4" s="422"/>
      <c r="GI4" s="422"/>
      <c r="GJ4" s="422"/>
      <c r="GK4" s="422"/>
      <c r="GL4" s="422"/>
      <c r="GM4" s="422"/>
      <c r="GN4" s="422"/>
      <c r="GO4" s="422"/>
      <c r="GP4" s="422"/>
      <c r="GQ4" s="422"/>
      <c r="GR4" s="422"/>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row>
    <row r="5" spans="1:256" ht="20.25" customHeight="1">
      <c r="A5" s="422"/>
      <c r="B5" s="422"/>
      <c r="C5" s="422"/>
      <c r="D5" s="422"/>
      <c r="E5" s="422"/>
      <c r="F5" s="422"/>
      <c r="G5" s="422"/>
      <c r="H5" s="422"/>
      <c r="I5" s="422"/>
      <c r="J5" s="450"/>
      <c r="K5" s="661"/>
      <c r="L5" s="662"/>
      <c r="M5" s="662"/>
      <c r="N5" s="662"/>
      <c r="O5" s="662"/>
      <c r="P5" s="443"/>
      <c r="Q5" s="431"/>
      <c r="R5" s="441"/>
      <c r="S5" s="431"/>
      <c r="T5" s="432"/>
      <c r="U5" s="433"/>
      <c r="V5" s="433"/>
      <c r="W5" s="433"/>
      <c r="X5" s="456"/>
      <c r="Y5" s="434"/>
      <c r="Z5" s="434"/>
      <c r="AA5" s="434"/>
      <c r="AB5" s="434"/>
      <c r="AC5" s="434"/>
      <c r="AD5" s="434"/>
      <c r="AE5" s="433"/>
      <c r="AF5" s="435"/>
      <c r="AG5" s="436"/>
      <c r="AH5" s="434"/>
      <c r="AI5" s="434"/>
      <c r="AJ5" s="451"/>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2"/>
      <c r="DG5" s="422"/>
      <c r="DH5" s="422"/>
      <c r="DI5" s="422"/>
      <c r="DJ5" s="422"/>
      <c r="DK5" s="422"/>
      <c r="DL5" s="422"/>
      <c r="DM5" s="422"/>
      <c r="DN5" s="422"/>
      <c r="DO5" s="422"/>
      <c r="DP5" s="422"/>
      <c r="DQ5" s="422"/>
      <c r="DR5" s="422"/>
      <c r="DS5" s="422"/>
      <c r="DT5" s="422"/>
      <c r="DU5" s="422"/>
      <c r="DV5" s="422"/>
      <c r="DW5" s="422"/>
      <c r="DX5" s="422"/>
      <c r="DY5" s="422"/>
      <c r="DZ5" s="422"/>
      <c r="EA5" s="422"/>
      <c r="EB5" s="422"/>
      <c r="EC5" s="422"/>
      <c r="ED5" s="422"/>
      <c r="EE5" s="422"/>
      <c r="EF5" s="422"/>
      <c r="EG5" s="422"/>
      <c r="EH5" s="422"/>
      <c r="EI5" s="422"/>
      <c r="EJ5" s="422"/>
      <c r="EK5" s="422"/>
      <c r="EL5" s="422"/>
      <c r="EM5" s="422"/>
      <c r="EN5" s="422"/>
      <c r="EO5" s="422"/>
      <c r="EP5" s="422"/>
      <c r="EQ5" s="422"/>
      <c r="ER5" s="422"/>
      <c r="ES5" s="422"/>
      <c r="ET5" s="422"/>
      <c r="EU5" s="422"/>
      <c r="EV5" s="422"/>
      <c r="EW5" s="422"/>
      <c r="EX5" s="422"/>
      <c r="EY5" s="422"/>
      <c r="EZ5" s="422"/>
      <c r="FA5" s="422"/>
      <c r="FB5" s="422"/>
      <c r="FC5" s="422"/>
      <c r="FD5" s="422"/>
      <c r="FE5" s="422"/>
      <c r="FF5" s="422"/>
      <c r="FG5" s="422"/>
      <c r="FH5" s="422"/>
      <c r="FI5" s="422"/>
      <c r="FJ5" s="422"/>
      <c r="FK5" s="422"/>
      <c r="FL5" s="422"/>
      <c r="FM5" s="422"/>
      <c r="FN5" s="422"/>
      <c r="FO5" s="422"/>
      <c r="FP5" s="422"/>
      <c r="FQ5" s="422"/>
      <c r="FR5" s="422"/>
      <c r="FS5" s="422"/>
      <c r="FT5" s="422"/>
      <c r="FU5" s="422"/>
      <c r="FV5" s="422"/>
      <c r="FW5" s="422"/>
      <c r="FX5" s="422"/>
      <c r="FY5" s="422"/>
      <c r="FZ5" s="422"/>
      <c r="GA5" s="422"/>
      <c r="GB5" s="422"/>
      <c r="GC5" s="422"/>
      <c r="GD5" s="422"/>
      <c r="GE5" s="422"/>
      <c r="GF5" s="422"/>
      <c r="GG5" s="422"/>
      <c r="GH5" s="422"/>
      <c r="GI5" s="422"/>
      <c r="GJ5" s="422"/>
      <c r="GK5" s="422"/>
      <c r="GL5" s="422"/>
      <c r="GM5" s="422"/>
      <c r="GN5" s="422"/>
      <c r="GO5" s="422"/>
      <c r="GP5" s="422"/>
      <c r="GQ5" s="422"/>
      <c r="GR5" s="422"/>
      <c r="GS5" s="422"/>
      <c r="GT5" s="422"/>
      <c r="GU5" s="422"/>
      <c r="GV5" s="422"/>
      <c r="GW5" s="422"/>
      <c r="GX5" s="422"/>
      <c r="GY5" s="422"/>
      <c r="GZ5" s="422"/>
      <c r="HA5" s="422"/>
      <c r="HB5" s="422"/>
      <c r="HC5" s="422"/>
      <c r="HD5" s="422"/>
      <c r="HE5" s="422"/>
      <c r="HF5" s="422"/>
      <c r="HG5" s="422"/>
      <c r="HH5" s="422"/>
      <c r="HI5" s="422"/>
      <c r="HJ5" s="422"/>
      <c r="HK5" s="422"/>
      <c r="HL5" s="422"/>
      <c r="HM5" s="422"/>
      <c r="HN5" s="422"/>
      <c r="HO5" s="422"/>
      <c r="HP5" s="422"/>
      <c r="HQ5" s="422"/>
      <c r="HR5" s="422"/>
      <c r="HS5" s="422"/>
      <c r="HT5" s="422"/>
      <c r="HU5" s="422"/>
      <c r="HV5" s="422"/>
      <c r="HW5" s="422"/>
      <c r="HX5" s="422"/>
      <c r="HY5" s="422"/>
      <c r="HZ5" s="422"/>
      <c r="IA5" s="422"/>
      <c r="IB5" s="422"/>
      <c r="IC5" s="422"/>
      <c r="ID5" s="422"/>
      <c r="IE5" s="422"/>
      <c r="IF5" s="422"/>
      <c r="IG5" s="422"/>
      <c r="IH5" s="422"/>
      <c r="II5" s="422"/>
      <c r="IJ5" s="422"/>
      <c r="IK5" s="422"/>
      <c r="IL5" s="422"/>
      <c r="IM5" s="422"/>
      <c r="IN5" s="422"/>
      <c r="IO5" s="422"/>
      <c r="IP5" s="422"/>
      <c r="IQ5" s="422"/>
      <c r="IR5" s="422"/>
      <c r="IS5" s="422"/>
      <c r="IT5" s="422"/>
      <c r="IU5" s="422"/>
      <c r="IV5" s="422"/>
    </row>
    <row r="6" spans="1:256" ht="20.25" customHeight="1">
      <c r="A6" s="422"/>
      <c r="B6" s="422"/>
      <c r="C6" s="422"/>
      <c r="D6" s="422"/>
      <c r="E6" s="422"/>
      <c r="F6" s="422"/>
      <c r="G6" s="422"/>
      <c r="H6" s="422"/>
      <c r="I6" s="422"/>
      <c r="J6" s="450"/>
      <c r="K6" s="662"/>
      <c r="L6" s="662"/>
      <c r="M6" s="662"/>
      <c r="N6" s="662"/>
      <c r="O6" s="662"/>
      <c r="P6" s="443"/>
      <c r="Q6" s="431"/>
      <c r="R6" s="455"/>
      <c r="S6" s="431"/>
      <c r="T6" s="432"/>
      <c r="U6" s="437"/>
      <c r="V6" s="437"/>
      <c r="W6" s="437"/>
      <c r="X6" s="457"/>
      <c r="Y6" s="431"/>
      <c r="Z6" s="431"/>
      <c r="AA6" s="431"/>
      <c r="AB6" s="431"/>
      <c r="AC6" s="431"/>
      <c r="AD6" s="431"/>
      <c r="AE6" s="431"/>
      <c r="AF6" s="475"/>
      <c r="AG6" s="438"/>
      <c r="AH6" s="431"/>
      <c r="AI6" s="431"/>
      <c r="AJ6" s="451"/>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c r="ER6" s="422"/>
      <c r="ES6" s="422"/>
      <c r="ET6" s="422"/>
      <c r="EU6" s="422"/>
      <c r="EV6" s="422"/>
      <c r="EW6" s="422"/>
      <c r="EX6" s="422"/>
      <c r="EY6" s="422"/>
      <c r="EZ6" s="422"/>
      <c r="FA6" s="422"/>
      <c r="FB6" s="422"/>
      <c r="FC6" s="422"/>
      <c r="FD6" s="422"/>
      <c r="FE6" s="422"/>
      <c r="FF6" s="422"/>
      <c r="FG6" s="422"/>
      <c r="FH6" s="422"/>
      <c r="FI6" s="422"/>
      <c r="FJ6" s="422"/>
      <c r="FK6" s="422"/>
      <c r="FL6" s="422"/>
      <c r="FM6" s="422"/>
      <c r="FN6" s="422"/>
      <c r="FO6" s="422"/>
      <c r="FP6" s="422"/>
      <c r="FQ6" s="422"/>
      <c r="FR6" s="422"/>
      <c r="FS6" s="422"/>
      <c r="FT6" s="422"/>
      <c r="FU6" s="422"/>
      <c r="FV6" s="422"/>
      <c r="FW6" s="422"/>
      <c r="FX6" s="422"/>
      <c r="FY6" s="422"/>
      <c r="FZ6" s="422"/>
      <c r="GA6" s="422"/>
      <c r="GB6" s="422"/>
      <c r="GC6" s="422"/>
      <c r="GD6" s="422"/>
      <c r="GE6" s="422"/>
      <c r="GF6" s="422"/>
      <c r="GG6" s="422"/>
      <c r="GH6" s="422"/>
      <c r="GI6" s="422"/>
      <c r="GJ6" s="422"/>
      <c r="GK6" s="422"/>
      <c r="GL6" s="422"/>
      <c r="GM6" s="422"/>
      <c r="GN6" s="422"/>
      <c r="GO6" s="422"/>
      <c r="GP6" s="422"/>
      <c r="GQ6" s="422"/>
      <c r="GR6" s="422"/>
      <c r="GS6" s="422"/>
      <c r="GT6" s="422"/>
      <c r="GU6" s="422"/>
      <c r="GV6" s="422"/>
      <c r="GW6" s="422"/>
      <c r="GX6" s="422"/>
      <c r="GY6" s="422"/>
      <c r="GZ6" s="422"/>
      <c r="HA6" s="422"/>
      <c r="HB6" s="422"/>
      <c r="HC6" s="422"/>
      <c r="HD6" s="422"/>
      <c r="HE6" s="422"/>
      <c r="HF6" s="422"/>
      <c r="HG6" s="422"/>
      <c r="HH6" s="422"/>
      <c r="HI6" s="422"/>
      <c r="HJ6" s="422"/>
      <c r="HK6" s="422"/>
      <c r="HL6" s="422"/>
      <c r="HM6" s="422"/>
      <c r="HN6" s="422"/>
      <c r="HO6" s="422"/>
      <c r="HP6" s="422"/>
      <c r="HQ6" s="422"/>
      <c r="HR6" s="422"/>
      <c r="HS6" s="422"/>
      <c r="HT6" s="422"/>
      <c r="HU6" s="422"/>
      <c r="HV6" s="422"/>
      <c r="HW6" s="422"/>
      <c r="HX6" s="422"/>
      <c r="HY6" s="422"/>
      <c r="HZ6" s="422"/>
      <c r="IA6" s="422"/>
      <c r="IB6" s="422"/>
      <c r="IC6" s="422"/>
      <c r="ID6" s="422"/>
      <c r="IE6" s="422"/>
      <c r="IF6" s="422"/>
      <c r="IG6" s="422"/>
      <c r="IH6" s="422"/>
      <c r="II6" s="422"/>
      <c r="IJ6" s="422"/>
      <c r="IK6" s="422"/>
      <c r="IL6" s="422"/>
      <c r="IM6" s="422"/>
      <c r="IN6" s="422"/>
      <c r="IO6" s="422"/>
      <c r="IP6" s="422"/>
      <c r="IQ6" s="422"/>
      <c r="IR6" s="422"/>
      <c r="IS6" s="422"/>
      <c r="IT6" s="422"/>
      <c r="IU6" s="422"/>
      <c r="IV6" s="422"/>
    </row>
    <row r="7" spans="1:256" ht="20.25" customHeight="1">
      <c r="A7" s="422"/>
      <c r="B7" s="422"/>
      <c r="C7" s="422"/>
      <c r="D7" s="422"/>
      <c r="E7" s="422"/>
      <c r="F7" s="422"/>
      <c r="G7" s="422"/>
      <c r="H7" s="422"/>
      <c r="I7" s="422"/>
      <c r="J7" s="450"/>
      <c r="K7" s="439"/>
      <c r="L7" s="439"/>
      <c r="M7" s="439"/>
      <c r="N7" s="439"/>
      <c r="O7" s="439"/>
      <c r="P7" s="443"/>
      <c r="Q7" s="439"/>
      <c r="R7" s="439"/>
      <c r="S7" s="439"/>
      <c r="T7" s="439"/>
      <c r="U7" s="439"/>
      <c r="V7" s="439"/>
      <c r="W7" s="439"/>
      <c r="X7" s="458"/>
      <c r="Y7" s="431"/>
      <c r="Z7" s="431"/>
      <c r="AA7" s="431"/>
      <c r="AB7" s="431"/>
      <c r="AC7" s="431"/>
      <c r="AD7" s="431"/>
      <c r="AE7" s="431"/>
      <c r="AF7" s="437"/>
      <c r="AG7" s="452"/>
      <c r="AH7" s="431"/>
      <c r="AI7" s="431"/>
      <c r="AJ7" s="451"/>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422"/>
      <c r="DG7" s="422"/>
      <c r="DH7" s="422"/>
      <c r="DI7" s="422"/>
      <c r="DJ7" s="422"/>
      <c r="DK7" s="422"/>
      <c r="DL7" s="422"/>
      <c r="DM7" s="422"/>
      <c r="DN7" s="422"/>
      <c r="DO7" s="422"/>
      <c r="DP7" s="422"/>
      <c r="DQ7" s="422"/>
      <c r="DR7" s="422"/>
      <c r="DS7" s="422"/>
      <c r="DT7" s="422"/>
      <c r="DU7" s="422"/>
      <c r="DV7" s="422"/>
      <c r="DW7" s="422"/>
      <c r="DX7" s="422"/>
      <c r="DY7" s="422"/>
      <c r="DZ7" s="422"/>
      <c r="EA7" s="422"/>
      <c r="EB7" s="422"/>
      <c r="EC7" s="422"/>
      <c r="ED7" s="422"/>
      <c r="EE7" s="422"/>
      <c r="EF7" s="422"/>
      <c r="EG7" s="422"/>
      <c r="EH7" s="422"/>
      <c r="EI7" s="422"/>
      <c r="EJ7" s="422"/>
      <c r="EK7" s="422"/>
      <c r="EL7" s="422"/>
      <c r="EM7" s="422"/>
      <c r="EN7" s="422"/>
      <c r="EO7" s="422"/>
      <c r="EP7" s="422"/>
      <c r="EQ7" s="422"/>
      <c r="ER7" s="422"/>
      <c r="ES7" s="422"/>
      <c r="ET7" s="422"/>
      <c r="EU7" s="422"/>
      <c r="EV7" s="422"/>
      <c r="EW7" s="422"/>
      <c r="EX7" s="422"/>
      <c r="EY7" s="422"/>
      <c r="EZ7" s="422"/>
      <c r="FA7" s="422"/>
      <c r="FB7" s="422"/>
      <c r="FC7" s="422"/>
      <c r="FD7" s="422"/>
      <c r="FE7" s="422"/>
      <c r="FF7" s="422"/>
      <c r="FG7" s="422"/>
      <c r="FH7" s="422"/>
      <c r="FI7" s="422"/>
      <c r="FJ7" s="422"/>
      <c r="FK7" s="422"/>
      <c r="FL7" s="422"/>
      <c r="FM7" s="422"/>
      <c r="FN7" s="422"/>
      <c r="FO7" s="422"/>
      <c r="FP7" s="422"/>
      <c r="FQ7" s="422"/>
      <c r="FR7" s="422"/>
      <c r="FS7" s="422"/>
      <c r="FT7" s="422"/>
      <c r="FU7" s="422"/>
      <c r="FV7" s="422"/>
      <c r="FW7" s="422"/>
      <c r="FX7" s="422"/>
      <c r="FY7" s="422"/>
      <c r="FZ7" s="422"/>
      <c r="GA7" s="422"/>
      <c r="GB7" s="422"/>
      <c r="GC7" s="422"/>
      <c r="GD7" s="422"/>
      <c r="GE7" s="422"/>
      <c r="GF7" s="422"/>
      <c r="GG7" s="422"/>
      <c r="GH7" s="422"/>
      <c r="GI7" s="422"/>
      <c r="GJ7" s="422"/>
      <c r="GK7" s="422"/>
      <c r="GL7" s="422"/>
      <c r="GM7" s="422"/>
      <c r="GN7" s="422"/>
      <c r="GO7" s="422"/>
      <c r="GP7" s="422"/>
      <c r="GQ7" s="422"/>
      <c r="GR7" s="422"/>
      <c r="GS7" s="422"/>
      <c r="GT7" s="422"/>
      <c r="GU7" s="422"/>
      <c r="GV7" s="422"/>
      <c r="GW7" s="422"/>
      <c r="GX7" s="422"/>
      <c r="GY7" s="422"/>
      <c r="GZ7" s="422"/>
      <c r="HA7" s="422"/>
      <c r="HB7" s="422"/>
      <c r="HC7" s="422"/>
      <c r="HD7" s="422"/>
      <c r="HE7" s="422"/>
      <c r="HF7" s="422"/>
      <c r="HG7" s="422"/>
      <c r="HH7" s="422"/>
      <c r="HI7" s="422"/>
      <c r="HJ7" s="422"/>
      <c r="HK7" s="422"/>
      <c r="HL7" s="422"/>
      <c r="HM7" s="422"/>
      <c r="HN7" s="422"/>
      <c r="HO7" s="422"/>
      <c r="HP7" s="422"/>
      <c r="HQ7" s="422"/>
      <c r="HR7" s="422"/>
      <c r="HS7" s="422"/>
      <c r="HT7" s="422"/>
      <c r="HU7" s="422"/>
      <c r="HV7" s="422"/>
      <c r="HW7" s="422"/>
      <c r="HX7" s="422"/>
      <c r="HY7" s="422"/>
      <c r="HZ7" s="422"/>
      <c r="IA7" s="422"/>
      <c r="IB7" s="422"/>
      <c r="IC7" s="422"/>
      <c r="ID7" s="422"/>
      <c r="IE7" s="422"/>
      <c r="IF7" s="422"/>
      <c r="IG7" s="422"/>
      <c r="IH7" s="422"/>
      <c r="II7" s="422"/>
      <c r="IJ7" s="422"/>
      <c r="IK7" s="422"/>
      <c r="IL7" s="422"/>
      <c r="IM7" s="422"/>
      <c r="IN7" s="422"/>
      <c r="IO7" s="422"/>
      <c r="IP7" s="422"/>
      <c r="IQ7" s="422"/>
      <c r="IR7" s="422"/>
      <c r="IS7" s="422"/>
      <c r="IT7" s="422"/>
      <c r="IU7" s="422"/>
      <c r="IV7" s="422"/>
    </row>
    <row r="8" spans="1:256" ht="20.25" customHeight="1">
      <c r="A8" s="422"/>
      <c r="B8" s="422"/>
      <c r="C8" s="422"/>
      <c r="D8" s="422"/>
      <c r="E8" s="422"/>
      <c r="F8" s="422"/>
      <c r="G8" s="422"/>
      <c r="I8" s="422"/>
      <c r="J8" s="450"/>
      <c r="K8" s="439"/>
      <c r="L8" s="439"/>
      <c r="M8" s="439"/>
      <c r="N8" s="439"/>
      <c r="O8" s="439"/>
      <c r="P8" s="450"/>
      <c r="Q8" s="452"/>
      <c r="R8" s="441"/>
      <c r="S8" s="452"/>
      <c r="T8" s="452"/>
      <c r="U8" s="452"/>
      <c r="V8" s="452"/>
      <c r="W8" s="452"/>
      <c r="X8" s="451"/>
      <c r="Y8" s="439"/>
      <c r="Z8" s="439"/>
      <c r="AA8" s="439"/>
      <c r="AB8" s="439"/>
      <c r="AC8" s="439"/>
      <c r="AD8" s="439"/>
      <c r="AE8" s="439"/>
      <c r="AF8" s="439"/>
      <c r="AG8" s="470"/>
      <c r="AH8" s="469"/>
      <c r="AI8" s="483"/>
      <c r="AJ8" s="451"/>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2"/>
      <c r="DG8" s="422"/>
      <c r="DH8" s="422"/>
      <c r="DI8" s="422"/>
      <c r="DJ8" s="422"/>
      <c r="DK8" s="422"/>
      <c r="DL8" s="422"/>
      <c r="DM8" s="422"/>
      <c r="DN8" s="422"/>
      <c r="DO8" s="422"/>
      <c r="DP8" s="422"/>
      <c r="DQ8" s="422"/>
      <c r="DR8" s="422"/>
      <c r="DS8" s="422"/>
      <c r="DT8" s="422"/>
      <c r="DU8" s="422"/>
      <c r="DV8" s="422"/>
      <c r="DW8" s="422"/>
      <c r="DX8" s="422"/>
      <c r="DY8" s="422"/>
      <c r="DZ8" s="422"/>
      <c r="EA8" s="422"/>
      <c r="EB8" s="422"/>
      <c r="EC8" s="422"/>
      <c r="ED8" s="422"/>
      <c r="EE8" s="422"/>
      <c r="EF8" s="422"/>
      <c r="EG8" s="422"/>
      <c r="EH8" s="422"/>
      <c r="EI8" s="422"/>
      <c r="EJ8" s="422"/>
      <c r="EK8" s="422"/>
      <c r="EL8" s="422"/>
      <c r="EM8" s="422"/>
      <c r="EN8" s="422"/>
      <c r="EO8" s="422"/>
      <c r="EP8" s="422"/>
      <c r="EQ8" s="422"/>
      <c r="ER8" s="422"/>
      <c r="ES8" s="422"/>
      <c r="ET8" s="422"/>
      <c r="EU8" s="422"/>
      <c r="EV8" s="422"/>
      <c r="EW8" s="422"/>
      <c r="EX8" s="422"/>
      <c r="EY8" s="422"/>
      <c r="EZ8" s="422"/>
      <c r="FA8" s="422"/>
      <c r="FB8" s="422"/>
      <c r="FC8" s="422"/>
      <c r="FD8" s="422"/>
      <c r="FE8" s="422"/>
      <c r="FF8" s="422"/>
      <c r="FG8" s="422"/>
      <c r="FH8" s="422"/>
      <c r="FI8" s="422"/>
      <c r="FJ8" s="422"/>
      <c r="FK8" s="422"/>
      <c r="FL8" s="422"/>
      <c r="FM8" s="422"/>
      <c r="FN8" s="422"/>
      <c r="FO8" s="422"/>
      <c r="FP8" s="422"/>
      <c r="FQ8" s="422"/>
      <c r="FR8" s="422"/>
      <c r="FS8" s="422"/>
      <c r="FT8" s="422"/>
      <c r="FU8" s="422"/>
      <c r="FV8" s="422"/>
      <c r="FW8" s="422"/>
      <c r="FX8" s="422"/>
      <c r="FY8" s="422"/>
      <c r="FZ8" s="422"/>
      <c r="GA8" s="422"/>
      <c r="GB8" s="422"/>
      <c r="GC8" s="422"/>
      <c r="GD8" s="422"/>
      <c r="GE8" s="422"/>
      <c r="GF8" s="422"/>
      <c r="GG8" s="422"/>
      <c r="GH8" s="422"/>
      <c r="GI8" s="422"/>
      <c r="GJ8" s="422"/>
      <c r="GK8" s="422"/>
      <c r="GL8" s="422"/>
      <c r="GM8" s="422"/>
      <c r="GN8" s="422"/>
      <c r="GO8" s="422"/>
      <c r="GP8" s="422"/>
      <c r="GQ8" s="422"/>
      <c r="GR8" s="422"/>
      <c r="GS8" s="422"/>
      <c r="GT8" s="422"/>
      <c r="GU8" s="422"/>
      <c r="GV8" s="422"/>
      <c r="GW8" s="422"/>
      <c r="GX8" s="422"/>
      <c r="GY8" s="422"/>
      <c r="GZ8" s="422"/>
      <c r="HA8" s="422"/>
      <c r="HB8" s="422"/>
      <c r="HC8" s="422"/>
      <c r="HD8" s="422"/>
      <c r="HE8" s="422"/>
      <c r="HF8" s="422"/>
      <c r="HG8" s="422"/>
      <c r="HH8" s="422"/>
      <c r="HI8" s="422"/>
      <c r="HJ8" s="422"/>
      <c r="HK8" s="422"/>
      <c r="HL8" s="422"/>
      <c r="HM8" s="422"/>
      <c r="HN8" s="422"/>
      <c r="HO8" s="422"/>
      <c r="HP8" s="422"/>
      <c r="HQ8" s="422"/>
      <c r="HR8" s="422"/>
      <c r="HS8" s="422"/>
      <c r="HT8" s="422"/>
      <c r="HU8" s="422"/>
      <c r="HV8" s="422"/>
      <c r="HW8" s="422"/>
      <c r="HX8" s="422"/>
      <c r="HY8" s="422"/>
      <c r="HZ8" s="422"/>
      <c r="IA8" s="422"/>
      <c r="IB8" s="422"/>
      <c r="IC8" s="422"/>
      <c r="ID8" s="422"/>
      <c r="IE8" s="422"/>
      <c r="IF8" s="422"/>
      <c r="IG8" s="422"/>
      <c r="IH8" s="422"/>
      <c r="II8" s="422"/>
      <c r="IJ8" s="422"/>
      <c r="IK8" s="422"/>
      <c r="IL8" s="422"/>
      <c r="IM8" s="422"/>
      <c r="IN8" s="422"/>
      <c r="IO8" s="422"/>
      <c r="IP8" s="422"/>
      <c r="IQ8" s="422"/>
      <c r="IR8" s="422"/>
      <c r="IS8" s="422"/>
      <c r="IT8" s="422"/>
      <c r="IU8" s="422"/>
      <c r="IV8" s="422"/>
    </row>
    <row r="9" spans="1:256" ht="20.25" customHeight="1">
      <c r="A9" s="422"/>
      <c r="B9" s="422"/>
      <c r="C9" s="422"/>
      <c r="D9" s="422"/>
      <c r="E9" s="422"/>
      <c r="F9" s="422"/>
      <c r="G9" s="422"/>
      <c r="H9" s="422"/>
      <c r="I9" s="422"/>
      <c r="J9" s="450"/>
      <c r="K9" s="439"/>
      <c r="L9" s="439"/>
      <c r="M9" s="439"/>
      <c r="N9" s="439"/>
      <c r="O9" s="439"/>
      <c r="P9" s="443"/>
      <c r="Q9" s="452"/>
      <c r="R9" s="441"/>
      <c r="S9" s="452"/>
      <c r="T9" s="452"/>
      <c r="U9" s="452"/>
      <c r="V9" s="452"/>
      <c r="W9" s="452"/>
      <c r="X9" s="451"/>
      <c r="Y9" s="431"/>
      <c r="Z9" s="431"/>
      <c r="AA9" s="431"/>
      <c r="AB9" s="431"/>
      <c r="AC9" s="431"/>
      <c r="AD9" s="431"/>
      <c r="AE9" s="431"/>
      <c r="AF9" s="437"/>
      <c r="AG9" s="452"/>
      <c r="AH9" s="469"/>
      <c r="AI9" s="431"/>
      <c r="AJ9" s="451"/>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c r="ER9" s="422"/>
      <c r="ES9" s="422"/>
      <c r="ET9" s="422"/>
      <c r="EU9" s="422"/>
      <c r="EV9" s="422"/>
      <c r="EW9" s="422"/>
      <c r="EX9" s="422"/>
      <c r="EY9" s="422"/>
      <c r="EZ9" s="422"/>
      <c r="FA9" s="422"/>
      <c r="FB9" s="422"/>
      <c r="FC9" s="422"/>
      <c r="FD9" s="422"/>
      <c r="FE9" s="422"/>
      <c r="FF9" s="422"/>
      <c r="FG9" s="422"/>
      <c r="FH9" s="422"/>
      <c r="FI9" s="422"/>
      <c r="FJ9" s="422"/>
      <c r="FK9" s="422"/>
      <c r="FL9" s="422"/>
      <c r="FM9" s="422"/>
      <c r="FN9" s="422"/>
      <c r="FO9" s="422"/>
      <c r="FP9" s="422"/>
      <c r="FQ9" s="422"/>
      <c r="FR9" s="422"/>
      <c r="FS9" s="422"/>
      <c r="FT9" s="422"/>
      <c r="FU9" s="422"/>
      <c r="FV9" s="422"/>
      <c r="FW9" s="422"/>
      <c r="FX9" s="422"/>
      <c r="FY9" s="422"/>
      <c r="FZ9" s="422"/>
      <c r="GA9" s="422"/>
      <c r="GB9" s="422"/>
      <c r="GC9" s="422"/>
      <c r="GD9" s="422"/>
      <c r="GE9" s="422"/>
      <c r="GF9" s="422"/>
      <c r="GG9" s="422"/>
      <c r="GH9" s="422"/>
      <c r="GI9" s="422"/>
      <c r="GJ9" s="422"/>
      <c r="GK9" s="422"/>
      <c r="GL9" s="422"/>
      <c r="GM9" s="422"/>
      <c r="GN9" s="422"/>
      <c r="GO9" s="422"/>
      <c r="GP9" s="422"/>
      <c r="GQ9" s="422"/>
      <c r="GR9" s="422"/>
      <c r="GS9" s="422"/>
      <c r="GT9" s="422"/>
      <c r="GU9" s="422"/>
      <c r="GV9" s="422"/>
      <c r="GW9" s="422"/>
      <c r="GX9" s="422"/>
      <c r="GY9" s="422"/>
      <c r="GZ9" s="422"/>
      <c r="HA9" s="422"/>
      <c r="HB9" s="422"/>
      <c r="HC9" s="422"/>
      <c r="HD9" s="422"/>
      <c r="HE9" s="422"/>
      <c r="HF9" s="422"/>
      <c r="HG9" s="422"/>
      <c r="HH9" s="422"/>
      <c r="HI9" s="422"/>
      <c r="HJ9" s="422"/>
      <c r="HK9" s="422"/>
      <c r="HL9" s="422"/>
      <c r="HM9" s="422"/>
      <c r="HN9" s="422"/>
      <c r="HO9" s="422"/>
      <c r="HP9" s="422"/>
      <c r="HQ9" s="422"/>
      <c r="HR9" s="422"/>
      <c r="HS9" s="422"/>
      <c r="HT9" s="422"/>
      <c r="HU9" s="422"/>
      <c r="HV9" s="422"/>
      <c r="HW9" s="422"/>
      <c r="HX9" s="422"/>
      <c r="HY9" s="422"/>
      <c r="HZ9" s="422"/>
      <c r="IA9" s="422"/>
      <c r="IB9" s="422"/>
      <c r="IC9" s="422"/>
      <c r="ID9" s="422"/>
      <c r="IE9" s="422"/>
      <c r="IF9" s="422"/>
      <c r="IG9" s="422"/>
      <c r="IH9" s="422"/>
      <c r="II9" s="422"/>
      <c r="IJ9" s="422"/>
      <c r="IK9" s="422"/>
      <c r="IL9" s="422"/>
      <c r="IM9" s="422"/>
      <c r="IN9" s="422"/>
      <c r="IO9" s="422"/>
      <c r="IP9" s="422"/>
      <c r="IQ9" s="422"/>
      <c r="IR9" s="422"/>
      <c r="IS9" s="422"/>
      <c r="IT9" s="422"/>
      <c r="IU9" s="422"/>
      <c r="IV9" s="422"/>
    </row>
    <row r="10" spans="1:256" ht="20.25" customHeight="1">
      <c r="A10" s="422"/>
      <c r="B10" s="422"/>
      <c r="C10" s="422"/>
      <c r="D10" s="422"/>
      <c r="E10" s="422"/>
      <c r="F10" s="422"/>
      <c r="G10" s="422"/>
      <c r="H10" s="422"/>
      <c r="I10" s="422"/>
      <c r="J10" s="450"/>
      <c r="K10" s="450"/>
      <c r="L10" s="450"/>
      <c r="M10" s="450"/>
      <c r="N10" s="451"/>
      <c r="O10" s="451"/>
      <c r="P10" s="443"/>
      <c r="Q10" s="452"/>
      <c r="R10" s="441"/>
      <c r="S10" s="452"/>
      <c r="T10" s="452"/>
      <c r="U10" s="452"/>
      <c r="V10" s="452"/>
      <c r="W10" s="452"/>
      <c r="X10" s="451"/>
      <c r="Y10" s="431"/>
      <c r="Z10" s="431"/>
      <c r="AA10" s="431"/>
      <c r="AB10" s="431"/>
      <c r="AC10" s="431"/>
      <c r="AD10" s="431"/>
      <c r="AE10" s="431"/>
      <c r="AF10" s="437"/>
      <c r="AG10" s="452"/>
      <c r="AH10" s="431"/>
      <c r="AI10" s="431"/>
      <c r="AJ10" s="451"/>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2"/>
      <c r="DV10" s="422"/>
      <c r="DW10" s="422"/>
      <c r="DX10" s="422"/>
      <c r="DY10" s="422"/>
      <c r="DZ10" s="422"/>
      <c r="EA10" s="422"/>
      <c r="EB10" s="422"/>
      <c r="EC10" s="422"/>
      <c r="ED10" s="422"/>
      <c r="EE10" s="422"/>
      <c r="EF10" s="422"/>
      <c r="EG10" s="422"/>
      <c r="EH10" s="422"/>
      <c r="EI10" s="422"/>
      <c r="EJ10" s="422"/>
      <c r="EK10" s="422"/>
      <c r="EL10" s="422"/>
      <c r="EM10" s="422"/>
      <c r="EN10" s="422"/>
      <c r="EO10" s="422"/>
      <c r="EP10" s="422"/>
      <c r="EQ10" s="422"/>
      <c r="ER10" s="422"/>
      <c r="ES10" s="422"/>
      <c r="ET10" s="422"/>
      <c r="EU10" s="422"/>
      <c r="EV10" s="422"/>
      <c r="EW10" s="422"/>
      <c r="EX10" s="422"/>
      <c r="EY10" s="422"/>
      <c r="EZ10" s="422"/>
      <c r="FA10" s="422"/>
      <c r="FB10" s="422"/>
      <c r="FC10" s="422"/>
      <c r="FD10" s="422"/>
      <c r="FE10" s="422"/>
      <c r="FF10" s="422"/>
      <c r="FG10" s="422"/>
      <c r="FH10" s="422"/>
      <c r="FI10" s="422"/>
      <c r="FJ10" s="422"/>
      <c r="FK10" s="422"/>
      <c r="FL10" s="422"/>
      <c r="FM10" s="422"/>
      <c r="FN10" s="422"/>
      <c r="FO10" s="422"/>
      <c r="FP10" s="422"/>
      <c r="FQ10" s="422"/>
      <c r="FR10" s="422"/>
      <c r="FS10" s="422"/>
      <c r="FT10" s="422"/>
      <c r="FU10" s="422"/>
      <c r="FV10" s="422"/>
      <c r="FW10" s="422"/>
      <c r="FX10" s="422"/>
      <c r="FY10" s="422"/>
      <c r="FZ10" s="422"/>
      <c r="GA10" s="422"/>
      <c r="GB10" s="422"/>
      <c r="GC10" s="422"/>
      <c r="GD10" s="422"/>
      <c r="GE10" s="422"/>
      <c r="GF10" s="422"/>
      <c r="GG10" s="422"/>
      <c r="GH10" s="422"/>
      <c r="GI10" s="422"/>
      <c r="GJ10" s="422"/>
      <c r="GK10" s="422"/>
      <c r="GL10" s="422"/>
      <c r="GM10" s="422"/>
      <c r="GN10" s="422"/>
      <c r="GO10" s="422"/>
      <c r="GP10" s="422"/>
      <c r="GQ10" s="422"/>
      <c r="GR10" s="422"/>
      <c r="GS10" s="422"/>
      <c r="GT10" s="422"/>
      <c r="GU10" s="422"/>
      <c r="GV10" s="422"/>
      <c r="GW10" s="422"/>
      <c r="GX10" s="422"/>
      <c r="GY10" s="422"/>
      <c r="GZ10" s="422"/>
      <c r="HA10" s="422"/>
      <c r="HB10" s="422"/>
      <c r="HC10" s="422"/>
      <c r="HD10" s="422"/>
      <c r="HE10" s="422"/>
      <c r="HF10" s="422"/>
      <c r="HG10" s="422"/>
      <c r="HH10" s="422"/>
      <c r="HI10" s="422"/>
      <c r="HJ10" s="422"/>
      <c r="HK10" s="422"/>
      <c r="HL10" s="422"/>
      <c r="HM10" s="422"/>
      <c r="HN10" s="422"/>
      <c r="HO10" s="422"/>
      <c r="HP10" s="422"/>
      <c r="HQ10" s="422"/>
      <c r="HR10" s="422"/>
      <c r="HS10" s="422"/>
      <c r="HT10" s="422"/>
      <c r="HU10" s="422"/>
      <c r="HV10" s="422"/>
      <c r="HW10" s="422"/>
      <c r="HX10" s="422"/>
      <c r="HY10" s="422"/>
      <c r="HZ10" s="422"/>
      <c r="IA10" s="422"/>
      <c r="IB10" s="422"/>
      <c r="IC10" s="422"/>
      <c r="ID10" s="422"/>
      <c r="IE10" s="422"/>
      <c r="IF10" s="422"/>
      <c r="IG10" s="422"/>
      <c r="IH10" s="422"/>
      <c r="II10" s="422"/>
      <c r="IJ10" s="422"/>
      <c r="IK10" s="422"/>
      <c r="IL10" s="422"/>
      <c r="IM10" s="422"/>
      <c r="IN10" s="422"/>
      <c r="IO10" s="422"/>
      <c r="IP10" s="422"/>
      <c r="IQ10" s="422"/>
      <c r="IR10" s="422"/>
      <c r="IS10" s="422"/>
      <c r="IT10" s="422"/>
      <c r="IU10" s="422"/>
      <c r="IV10" s="422"/>
    </row>
    <row r="11" spans="1:256" ht="20.25" customHeight="1">
      <c r="A11" s="422"/>
      <c r="B11" s="422"/>
      <c r="C11" s="422"/>
      <c r="D11" s="422"/>
      <c r="E11" s="422"/>
      <c r="F11" s="422"/>
      <c r="G11" s="422"/>
      <c r="H11" s="1"/>
      <c r="I11" s="422"/>
      <c r="J11" s="450"/>
      <c r="K11" s="450"/>
      <c r="L11" s="450"/>
      <c r="M11" s="450"/>
      <c r="N11" s="451"/>
      <c r="O11" s="451"/>
      <c r="P11" s="443"/>
      <c r="Q11" s="452"/>
      <c r="R11" s="441"/>
      <c r="S11" s="452"/>
      <c r="T11" s="452"/>
      <c r="U11" s="452"/>
      <c r="V11" s="452"/>
      <c r="W11" s="452"/>
      <c r="X11" s="451"/>
      <c r="Y11" s="431"/>
      <c r="Z11" s="431"/>
      <c r="AA11" s="431"/>
      <c r="AB11" s="431"/>
      <c r="AC11" s="431"/>
      <c r="AD11" s="431"/>
      <c r="AE11" s="431"/>
      <c r="AF11" s="437"/>
      <c r="AG11" s="452"/>
      <c r="AH11" s="431"/>
      <c r="AI11" s="431"/>
      <c r="AJ11" s="451"/>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2"/>
      <c r="DG11" s="422"/>
      <c r="DH11" s="422"/>
      <c r="DI11" s="422"/>
      <c r="DJ11" s="422"/>
      <c r="DK11" s="422"/>
      <c r="DL11" s="422"/>
      <c r="DM11" s="422"/>
      <c r="DN11" s="422"/>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422"/>
      <c r="EN11" s="422"/>
      <c r="EO11" s="422"/>
      <c r="EP11" s="422"/>
      <c r="EQ11" s="422"/>
      <c r="ER11" s="422"/>
      <c r="ES11" s="422"/>
      <c r="ET11" s="422"/>
      <c r="EU11" s="422"/>
      <c r="EV11" s="422"/>
      <c r="EW11" s="422"/>
      <c r="EX11" s="422"/>
      <c r="EY11" s="422"/>
      <c r="EZ11" s="422"/>
      <c r="FA11" s="422"/>
      <c r="FB11" s="422"/>
      <c r="FC11" s="422"/>
      <c r="FD11" s="422"/>
      <c r="FE11" s="422"/>
      <c r="FF11" s="422"/>
      <c r="FG11" s="422"/>
      <c r="FH11" s="422"/>
      <c r="FI11" s="422"/>
      <c r="FJ11" s="422"/>
      <c r="FK11" s="422"/>
      <c r="FL11" s="422"/>
      <c r="FM11" s="422"/>
      <c r="FN11" s="422"/>
      <c r="FO11" s="422"/>
      <c r="FP11" s="422"/>
      <c r="FQ11" s="422"/>
      <c r="FR11" s="422"/>
      <c r="FS11" s="422"/>
      <c r="FT11" s="422"/>
      <c r="FU11" s="422"/>
      <c r="FV11" s="422"/>
      <c r="FW11" s="422"/>
      <c r="FX11" s="422"/>
      <c r="FY11" s="422"/>
      <c r="FZ11" s="422"/>
      <c r="GA11" s="422"/>
      <c r="GB11" s="422"/>
      <c r="GC11" s="422"/>
      <c r="GD11" s="422"/>
      <c r="GE11" s="422"/>
      <c r="GF11" s="422"/>
      <c r="GG11" s="422"/>
      <c r="GH11" s="422"/>
      <c r="GI11" s="422"/>
      <c r="GJ11" s="422"/>
      <c r="GK11" s="422"/>
      <c r="GL11" s="422"/>
      <c r="GM11" s="422"/>
      <c r="GN11" s="422"/>
      <c r="GO11" s="422"/>
      <c r="GP11" s="422"/>
      <c r="GQ11" s="422"/>
      <c r="GR11" s="422"/>
      <c r="GS11" s="422"/>
      <c r="GT11" s="422"/>
      <c r="GU11" s="422"/>
      <c r="GV11" s="422"/>
      <c r="GW11" s="422"/>
      <c r="GX11" s="422"/>
      <c r="GY11" s="422"/>
      <c r="GZ11" s="422"/>
      <c r="HA11" s="422"/>
      <c r="HB11" s="422"/>
      <c r="HC11" s="422"/>
      <c r="HD11" s="422"/>
      <c r="HE11" s="422"/>
      <c r="HF11" s="422"/>
      <c r="HG11" s="422"/>
      <c r="HH11" s="422"/>
      <c r="HI11" s="422"/>
      <c r="HJ11" s="422"/>
      <c r="HK11" s="422"/>
      <c r="HL11" s="422"/>
      <c r="HM11" s="422"/>
      <c r="HN11" s="422"/>
      <c r="HO11" s="422"/>
      <c r="HP11" s="422"/>
      <c r="HQ11" s="422"/>
      <c r="HR11" s="422"/>
      <c r="HS11" s="422"/>
      <c r="HT11" s="422"/>
      <c r="HU11" s="422"/>
      <c r="HV11" s="422"/>
      <c r="HW11" s="422"/>
      <c r="HX11" s="422"/>
      <c r="HY11" s="422"/>
      <c r="HZ11" s="422"/>
      <c r="IA11" s="422"/>
      <c r="IB11" s="422"/>
      <c r="IC11" s="422"/>
      <c r="ID11" s="422"/>
      <c r="IE11" s="422"/>
      <c r="IF11" s="422"/>
      <c r="IG11" s="422"/>
      <c r="IH11" s="422"/>
      <c r="II11" s="422"/>
      <c r="IJ11" s="422"/>
      <c r="IK11" s="422"/>
      <c r="IL11" s="422"/>
      <c r="IM11" s="422"/>
      <c r="IN11" s="422"/>
      <c r="IO11" s="422"/>
      <c r="IP11" s="422"/>
      <c r="IQ11" s="422"/>
      <c r="IR11" s="422"/>
      <c r="IS11" s="422"/>
      <c r="IT11" s="422"/>
      <c r="IU11" s="422"/>
      <c r="IV11" s="422"/>
    </row>
    <row r="12" spans="1:256" ht="20.25" customHeight="1">
      <c r="A12" s="422"/>
      <c r="B12" s="422"/>
      <c r="C12" s="422"/>
      <c r="D12" s="422"/>
      <c r="E12" s="422"/>
      <c r="F12" s="422"/>
      <c r="G12" s="422"/>
      <c r="I12" s="422"/>
      <c r="J12" s="450"/>
      <c r="K12" s="450"/>
      <c r="L12" s="450"/>
      <c r="M12" s="450"/>
      <c r="N12" s="451"/>
      <c r="O12" s="451"/>
      <c r="P12" s="443"/>
      <c r="Q12" s="452"/>
      <c r="R12" s="441"/>
      <c r="S12" s="452"/>
      <c r="T12" s="452"/>
      <c r="U12" s="452"/>
      <c r="V12" s="452"/>
      <c r="W12" s="452"/>
      <c r="X12" s="451"/>
      <c r="Y12" s="431"/>
      <c r="Z12" s="431"/>
      <c r="AA12" s="431"/>
      <c r="AB12" s="431"/>
      <c r="AC12" s="431"/>
      <c r="AD12" s="431"/>
      <c r="AE12" s="431"/>
      <c r="AF12" s="437"/>
      <c r="AG12" s="452"/>
      <c r="AH12" s="431"/>
      <c r="AI12" s="431"/>
      <c r="AJ12" s="451"/>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422"/>
      <c r="DG12" s="422"/>
      <c r="DH12" s="422"/>
      <c r="DI12" s="422"/>
      <c r="DJ12" s="422"/>
      <c r="DK12" s="422"/>
      <c r="DL12" s="422"/>
      <c r="DM12" s="422"/>
      <c r="DN12" s="422"/>
      <c r="DO12" s="422"/>
      <c r="DP12" s="422"/>
      <c r="DQ12" s="422"/>
      <c r="DR12" s="422"/>
      <c r="DS12" s="422"/>
      <c r="DT12" s="422"/>
      <c r="DU12" s="422"/>
      <c r="DV12" s="422"/>
      <c r="DW12" s="422"/>
      <c r="DX12" s="422"/>
      <c r="DY12" s="422"/>
      <c r="DZ12" s="422"/>
      <c r="EA12" s="422"/>
      <c r="EB12" s="422"/>
      <c r="EC12" s="422"/>
      <c r="ED12" s="422"/>
      <c r="EE12" s="422"/>
      <c r="EF12" s="422"/>
      <c r="EG12" s="422"/>
      <c r="EH12" s="422"/>
      <c r="EI12" s="422"/>
      <c r="EJ12" s="422"/>
      <c r="EK12" s="422"/>
      <c r="EL12" s="422"/>
      <c r="EM12" s="422"/>
      <c r="EN12" s="422"/>
      <c r="EO12" s="422"/>
      <c r="EP12" s="422"/>
      <c r="EQ12" s="422"/>
      <c r="ER12" s="422"/>
      <c r="ES12" s="422"/>
      <c r="ET12" s="422"/>
      <c r="EU12" s="422"/>
      <c r="EV12" s="422"/>
      <c r="EW12" s="422"/>
      <c r="EX12" s="422"/>
      <c r="EY12" s="422"/>
      <c r="EZ12" s="422"/>
      <c r="FA12" s="422"/>
      <c r="FB12" s="422"/>
      <c r="FC12" s="422"/>
      <c r="FD12" s="422"/>
      <c r="FE12" s="422"/>
      <c r="FF12" s="422"/>
      <c r="FG12" s="422"/>
      <c r="FH12" s="422"/>
      <c r="FI12" s="422"/>
      <c r="FJ12" s="422"/>
      <c r="FK12" s="422"/>
      <c r="FL12" s="422"/>
      <c r="FM12" s="422"/>
      <c r="FN12" s="422"/>
      <c r="FO12" s="422"/>
      <c r="FP12" s="422"/>
      <c r="FQ12" s="422"/>
      <c r="FR12" s="422"/>
      <c r="FS12" s="422"/>
      <c r="FT12" s="422"/>
      <c r="FU12" s="422"/>
      <c r="FV12" s="422"/>
      <c r="FW12" s="422"/>
      <c r="FX12" s="422"/>
      <c r="FY12" s="422"/>
      <c r="FZ12" s="422"/>
      <c r="GA12" s="422"/>
      <c r="GB12" s="422"/>
      <c r="GC12" s="422"/>
      <c r="GD12" s="422"/>
      <c r="GE12" s="422"/>
      <c r="GF12" s="422"/>
      <c r="GG12" s="422"/>
      <c r="GH12" s="422"/>
      <c r="GI12" s="422"/>
      <c r="GJ12" s="422"/>
      <c r="GK12" s="422"/>
      <c r="GL12" s="422"/>
      <c r="GM12" s="422"/>
      <c r="GN12" s="422"/>
      <c r="GO12" s="422"/>
      <c r="GP12" s="422"/>
      <c r="GQ12" s="422"/>
      <c r="GR12" s="422"/>
      <c r="GS12" s="422"/>
      <c r="GT12" s="422"/>
      <c r="GU12" s="422"/>
      <c r="GV12" s="422"/>
      <c r="GW12" s="422"/>
      <c r="GX12" s="422"/>
      <c r="GY12" s="422"/>
      <c r="GZ12" s="422"/>
      <c r="HA12" s="422"/>
      <c r="HB12" s="422"/>
      <c r="HC12" s="422"/>
      <c r="HD12" s="422"/>
      <c r="HE12" s="422"/>
      <c r="HF12" s="422"/>
      <c r="HG12" s="422"/>
      <c r="HH12" s="422"/>
      <c r="HI12" s="422"/>
      <c r="HJ12" s="422"/>
      <c r="HK12" s="422"/>
      <c r="HL12" s="422"/>
      <c r="HM12" s="422"/>
      <c r="HN12" s="422"/>
      <c r="HO12" s="422"/>
      <c r="HP12" s="422"/>
      <c r="HQ12" s="422"/>
      <c r="HR12" s="422"/>
      <c r="HS12" s="422"/>
      <c r="HT12" s="422"/>
      <c r="HU12" s="422"/>
      <c r="HV12" s="422"/>
      <c r="HW12" s="422"/>
      <c r="HX12" s="422"/>
      <c r="HY12" s="422"/>
      <c r="HZ12" s="422"/>
      <c r="IA12" s="422"/>
      <c r="IB12" s="422"/>
      <c r="IC12" s="422"/>
      <c r="ID12" s="422"/>
      <c r="IE12" s="422"/>
      <c r="IF12" s="422"/>
      <c r="IG12" s="422"/>
      <c r="IH12" s="422"/>
      <c r="II12" s="422"/>
      <c r="IJ12" s="422"/>
      <c r="IK12" s="422"/>
      <c r="IL12" s="422"/>
      <c r="IM12" s="422"/>
      <c r="IN12" s="422"/>
      <c r="IO12" s="422"/>
      <c r="IP12" s="422"/>
      <c r="IQ12" s="422"/>
      <c r="IR12" s="422"/>
      <c r="IS12" s="422"/>
      <c r="IT12" s="422"/>
      <c r="IU12" s="422"/>
      <c r="IV12" s="422"/>
    </row>
    <row r="13" spans="1:256" ht="20.25" customHeight="1">
      <c r="A13" s="422"/>
      <c r="B13" s="422"/>
      <c r="C13" s="422"/>
      <c r="D13" s="422"/>
      <c r="E13" s="422"/>
      <c r="F13" s="422"/>
      <c r="G13" s="422"/>
      <c r="H13" s="427" t="s">
        <v>308</v>
      </c>
      <c r="I13" s="422"/>
      <c r="J13" s="450"/>
      <c r="K13" s="450"/>
      <c r="L13" s="450"/>
      <c r="M13" s="450"/>
      <c r="N13" s="451"/>
      <c r="O13" s="451"/>
      <c r="P13" s="450"/>
      <c r="Q13" s="431"/>
      <c r="R13" s="441"/>
      <c r="S13" s="431"/>
      <c r="T13" s="432"/>
      <c r="U13" s="437"/>
      <c r="V13" s="437"/>
      <c r="W13" s="437"/>
      <c r="X13" s="457"/>
      <c r="Y13" s="439"/>
      <c r="Z13" s="439"/>
      <c r="AA13" s="439"/>
      <c r="AB13" s="439"/>
      <c r="AC13" s="439"/>
      <c r="AD13" s="439"/>
      <c r="AE13" s="439"/>
      <c r="AF13" s="431"/>
      <c r="AG13" s="438"/>
      <c r="AH13" s="431"/>
      <c r="AI13" s="431"/>
      <c r="AJ13" s="451"/>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422"/>
      <c r="DG13" s="422"/>
      <c r="DH13" s="422"/>
      <c r="DI13" s="422"/>
      <c r="DJ13" s="422"/>
      <c r="DK13" s="422"/>
      <c r="DL13" s="422"/>
      <c r="DM13" s="422"/>
      <c r="DN13" s="422"/>
      <c r="DO13" s="422"/>
      <c r="DP13" s="422"/>
      <c r="DQ13" s="422"/>
      <c r="DR13" s="422"/>
      <c r="DS13" s="422"/>
      <c r="DT13" s="422"/>
      <c r="DU13" s="422"/>
      <c r="DV13" s="422"/>
      <c r="DW13" s="422"/>
      <c r="DX13" s="422"/>
      <c r="DY13" s="422"/>
      <c r="DZ13" s="422"/>
      <c r="EA13" s="422"/>
      <c r="EB13" s="422"/>
      <c r="EC13" s="422"/>
      <c r="ED13" s="422"/>
      <c r="EE13" s="422"/>
      <c r="EF13" s="422"/>
      <c r="EG13" s="422"/>
      <c r="EH13" s="422"/>
      <c r="EI13" s="422"/>
      <c r="EJ13" s="422"/>
      <c r="EK13" s="422"/>
      <c r="EL13" s="422"/>
      <c r="EM13" s="422"/>
      <c r="EN13" s="422"/>
      <c r="EO13" s="422"/>
      <c r="EP13" s="422"/>
      <c r="EQ13" s="422"/>
      <c r="ER13" s="422"/>
      <c r="ES13" s="422"/>
      <c r="ET13" s="422"/>
      <c r="EU13" s="422"/>
      <c r="EV13" s="422"/>
      <c r="EW13" s="422"/>
      <c r="EX13" s="422"/>
      <c r="EY13" s="422"/>
      <c r="EZ13" s="422"/>
      <c r="FA13" s="422"/>
      <c r="FB13" s="422"/>
      <c r="FC13" s="422"/>
      <c r="FD13" s="422"/>
      <c r="FE13" s="422"/>
      <c r="FF13" s="422"/>
      <c r="FG13" s="422"/>
      <c r="FH13" s="422"/>
      <c r="FI13" s="422"/>
      <c r="FJ13" s="422"/>
      <c r="FK13" s="422"/>
      <c r="FL13" s="422"/>
      <c r="FM13" s="422"/>
      <c r="FN13" s="422"/>
      <c r="FO13" s="422"/>
      <c r="FP13" s="422"/>
      <c r="FQ13" s="422"/>
      <c r="FR13" s="422"/>
      <c r="FS13" s="422"/>
      <c r="FT13" s="422"/>
      <c r="FU13" s="422"/>
      <c r="FV13" s="422"/>
      <c r="FW13" s="422"/>
      <c r="FX13" s="422"/>
      <c r="FY13" s="422"/>
      <c r="FZ13" s="422"/>
      <c r="GA13" s="422"/>
      <c r="GB13" s="422"/>
      <c r="GC13" s="422"/>
      <c r="GD13" s="422"/>
      <c r="GE13" s="422"/>
      <c r="GF13" s="422"/>
      <c r="GG13" s="422"/>
      <c r="GH13" s="422"/>
      <c r="GI13" s="422"/>
      <c r="GJ13" s="422"/>
      <c r="GK13" s="422"/>
      <c r="GL13" s="422"/>
      <c r="GM13" s="422"/>
      <c r="GN13" s="422"/>
      <c r="GO13" s="422"/>
      <c r="GP13" s="422"/>
      <c r="GQ13" s="422"/>
      <c r="GR13" s="422"/>
      <c r="GS13" s="422"/>
      <c r="GT13" s="422"/>
      <c r="GU13" s="422"/>
      <c r="GV13" s="422"/>
      <c r="GW13" s="422"/>
      <c r="GX13" s="422"/>
      <c r="GY13" s="422"/>
      <c r="GZ13" s="422"/>
      <c r="HA13" s="422"/>
      <c r="HB13" s="422"/>
      <c r="HC13" s="422"/>
      <c r="HD13" s="422"/>
      <c r="HE13" s="422"/>
      <c r="HF13" s="422"/>
      <c r="HG13" s="422"/>
      <c r="HH13" s="422"/>
      <c r="HI13" s="422"/>
      <c r="HJ13" s="422"/>
      <c r="HK13" s="422"/>
      <c r="HL13" s="422"/>
      <c r="HM13" s="422"/>
      <c r="HN13" s="422"/>
      <c r="HO13" s="422"/>
      <c r="HP13" s="422"/>
      <c r="HQ13" s="422"/>
      <c r="HR13" s="422"/>
      <c r="HS13" s="422"/>
      <c r="HT13" s="422"/>
      <c r="HU13" s="422"/>
      <c r="HV13" s="422"/>
      <c r="HW13" s="422"/>
      <c r="HX13" s="422"/>
      <c r="HY13" s="422"/>
      <c r="HZ13" s="422"/>
      <c r="IA13" s="422"/>
      <c r="IB13" s="422"/>
      <c r="IC13" s="422"/>
      <c r="ID13" s="422"/>
      <c r="IE13" s="422"/>
      <c r="IF13" s="422"/>
      <c r="IG13" s="422"/>
      <c r="IH13" s="422"/>
      <c r="II13" s="422"/>
      <c r="IJ13" s="422"/>
      <c r="IK13" s="422"/>
      <c r="IL13" s="422"/>
      <c r="IM13" s="422"/>
      <c r="IN13" s="422"/>
      <c r="IO13" s="422"/>
      <c r="IP13" s="422"/>
      <c r="IQ13" s="422"/>
      <c r="IR13" s="422"/>
      <c r="IS13" s="422"/>
      <c r="IT13" s="422"/>
      <c r="IU13" s="422"/>
      <c r="IV13" s="422"/>
    </row>
    <row r="14" spans="1:256" ht="20.25" customHeight="1">
      <c r="A14" s="425"/>
      <c r="B14" s="425"/>
      <c r="C14" s="425"/>
      <c r="D14" s="425"/>
      <c r="E14" s="425"/>
      <c r="F14" s="425"/>
      <c r="G14" s="425"/>
      <c r="I14" s="425"/>
      <c r="J14" s="453"/>
      <c r="K14" s="453"/>
      <c r="L14" s="453"/>
      <c r="M14" s="453"/>
      <c r="N14" s="454"/>
      <c r="O14" s="454"/>
      <c r="P14" s="454"/>
      <c r="Q14" s="454"/>
      <c r="R14" s="442"/>
      <c r="S14" s="454"/>
      <c r="T14" s="454"/>
      <c r="U14" s="454"/>
      <c r="V14" s="454"/>
      <c r="W14" s="454"/>
      <c r="X14" s="454"/>
      <c r="Y14" s="454"/>
      <c r="Z14" s="454"/>
      <c r="AA14" s="454"/>
      <c r="AB14" s="454"/>
      <c r="AC14" s="454"/>
      <c r="AD14" s="454"/>
      <c r="AE14" s="454"/>
      <c r="AF14" s="454"/>
      <c r="AG14" s="454"/>
      <c r="AH14" s="454"/>
      <c r="AI14" s="454"/>
      <c r="AJ14" s="454"/>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c r="CZ14" s="425"/>
      <c r="DA14" s="425"/>
      <c r="DB14" s="425"/>
      <c r="DC14" s="425"/>
      <c r="DD14" s="425"/>
      <c r="DE14" s="425"/>
      <c r="DF14" s="425"/>
      <c r="DG14" s="425"/>
      <c r="DH14" s="425"/>
      <c r="DI14" s="425"/>
      <c r="DJ14" s="425"/>
      <c r="DK14" s="425"/>
      <c r="DL14" s="425"/>
      <c r="DM14" s="425"/>
      <c r="DN14" s="425"/>
      <c r="DO14" s="425"/>
      <c r="DP14" s="425"/>
      <c r="DQ14" s="425"/>
      <c r="DR14" s="425"/>
      <c r="DS14" s="425"/>
      <c r="DT14" s="425"/>
      <c r="DU14" s="425"/>
      <c r="DV14" s="425"/>
      <c r="DW14" s="425"/>
      <c r="DX14" s="425"/>
      <c r="DY14" s="425"/>
      <c r="DZ14" s="425"/>
      <c r="EA14" s="425"/>
      <c r="EB14" s="425"/>
      <c r="EC14" s="425"/>
      <c r="ED14" s="425"/>
      <c r="EE14" s="425"/>
      <c r="EF14" s="425"/>
      <c r="EG14" s="425"/>
      <c r="EH14" s="425"/>
      <c r="EI14" s="425"/>
      <c r="EJ14" s="425"/>
      <c r="EK14" s="425"/>
      <c r="EL14" s="425"/>
      <c r="EM14" s="425"/>
      <c r="EN14" s="425"/>
      <c r="EO14" s="425"/>
      <c r="EP14" s="425"/>
      <c r="EQ14" s="425"/>
      <c r="ER14" s="425"/>
      <c r="ES14" s="425"/>
      <c r="ET14" s="425"/>
      <c r="EU14" s="425"/>
      <c r="EV14" s="425"/>
      <c r="EW14" s="425"/>
      <c r="EX14" s="425"/>
      <c r="EY14" s="425"/>
      <c r="EZ14" s="425"/>
      <c r="FA14" s="425"/>
      <c r="FB14" s="425"/>
      <c r="FC14" s="425"/>
      <c r="FD14" s="425"/>
      <c r="FE14" s="425"/>
      <c r="FF14" s="425"/>
      <c r="FG14" s="425"/>
      <c r="FH14" s="425"/>
      <c r="FI14" s="425"/>
      <c r="FJ14" s="425"/>
      <c r="FK14" s="425"/>
      <c r="FL14" s="425"/>
      <c r="FM14" s="425"/>
      <c r="FN14" s="425"/>
      <c r="FO14" s="425"/>
      <c r="FP14" s="425"/>
      <c r="FQ14" s="425"/>
      <c r="FR14" s="425"/>
      <c r="FS14" s="425"/>
      <c r="FT14" s="425"/>
      <c r="FU14" s="425"/>
      <c r="FV14" s="425"/>
      <c r="FW14" s="425"/>
      <c r="FX14" s="425"/>
      <c r="FY14" s="425"/>
      <c r="FZ14" s="425"/>
      <c r="GA14" s="425"/>
      <c r="GB14" s="425"/>
      <c r="GC14" s="425"/>
      <c r="GD14" s="425"/>
      <c r="GE14" s="425"/>
      <c r="GF14" s="425"/>
      <c r="GG14" s="425"/>
      <c r="GH14" s="425"/>
      <c r="GI14" s="425"/>
      <c r="GJ14" s="425"/>
      <c r="GK14" s="425"/>
      <c r="GL14" s="425"/>
      <c r="GM14" s="425"/>
      <c r="GN14" s="425"/>
      <c r="GO14" s="425"/>
      <c r="GP14" s="425"/>
      <c r="GQ14" s="425"/>
      <c r="GR14" s="425"/>
      <c r="GS14" s="425"/>
      <c r="GT14" s="425"/>
      <c r="GU14" s="425"/>
      <c r="GV14" s="425"/>
      <c r="GW14" s="425"/>
      <c r="GX14" s="425"/>
      <c r="GY14" s="425"/>
      <c r="GZ14" s="425"/>
      <c r="HA14" s="425"/>
      <c r="HB14" s="425"/>
      <c r="HC14" s="425"/>
      <c r="HD14" s="425"/>
      <c r="HE14" s="425"/>
      <c r="HF14" s="425"/>
      <c r="HG14" s="425"/>
      <c r="HH14" s="425"/>
      <c r="HI14" s="425"/>
      <c r="HJ14" s="425"/>
      <c r="HK14" s="425"/>
      <c r="HL14" s="425"/>
      <c r="HM14" s="425"/>
      <c r="HN14" s="425"/>
      <c r="HO14" s="425"/>
      <c r="HP14" s="425"/>
      <c r="HQ14" s="425"/>
      <c r="HR14" s="425"/>
      <c r="HS14" s="425"/>
      <c r="HT14" s="425"/>
      <c r="HU14" s="425"/>
      <c r="HV14" s="425"/>
      <c r="HW14" s="425"/>
      <c r="HX14" s="425"/>
      <c r="HY14" s="425"/>
      <c r="HZ14" s="425"/>
      <c r="IA14" s="425"/>
      <c r="IB14" s="425"/>
      <c r="IC14" s="425"/>
      <c r="ID14" s="425"/>
      <c r="IE14" s="425"/>
      <c r="IF14" s="425"/>
      <c r="IG14" s="425"/>
      <c r="IH14" s="425"/>
      <c r="II14" s="425"/>
      <c r="IJ14" s="425"/>
      <c r="IK14" s="425"/>
      <c r="IL14" s="425"/>
      <c r="IM14" s="425"/>
      <c r="IN14" s="425"/>
      <c r="IO14" s="425"/>
      <c r="IP14" s="425"/>
      <c r="IQ14" s="425"/>
      <c r="IR14" s="425"/>
      <c r="IS14" s="425"/>
      <c r="IT14" s="425"/>
      <c r="IU14" s="425"/>
      <c r="IV14" s="425"/>
    </row>
    <row r="15" spans="1:256" ht="20.25" customHeight="1">
      <c r="A15" s="425"/>
      <c r="B15" s="425"/>
      <c r="C15" s="425"/>
      <c r="D15" s="425"/>
      <c r="E15" s="425"/>
      <c r="F15" s="425"/>
      <c r="G15" s="425"/>
      <c r="I15" s="425"/>
      <c r="J15" s="656"/>
      <c r="K15" s="658" t="s">
        <v>309</v>
      </c>
      <c r="L15" s="423"/>
      <c r="M15" s="656"/>
      <c r="N15" s="656"/>
      <c r="O15" s="656"/>
      <c r="P15" s="424"/>
      <c r="Q15" s="424"/>
      <c r="R15" s="656"/>
      <c r="S15" s="424"/>
      <c r="T15" s="424"/>
      <c r="U15" s="424"/>
      <c r="V15" s="424"/>
      <c r="W15" s="424"/>
      <c r="X15" s="424"/>
      <c r="Y15" s="424"/>
      <c r="Z15" s="424"/>
      <c r="AA15" s="424"/>
      <c r="AB15" s="424"/>
      <c r="AC15" s="424"/>
      <c r="AD15" s="424"/>
      <c r="AE15" s="424"/>
      <c r="AF15" s="424"/>
      <c r="AG15" s="424"/>
      <c r="AH15" s="424"/>
      <c r="AI15" s="424"/>
      <c r="AJ15" s="424"/>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425"/>
      <c r="CR15" s="425"/>
      <c r="CS15" s="425"/>
      <c r="CT15" s="425"/>
      <c r="CU15" s="425"/>
      <c r="CV15" s="425"/>
      <c r="CW15" s="425"/>
      <c r="CX15" s="425"/>
      <c r="CY15" s="425"/>
      <c r="CZ15" s="425"/>
      <c r="DA15" s="425"/>
      <c r="DB15" s="425"/>
      <c r="DC15" s="425"/>
      <c r="DD15" s="425"/>
      <c r="DE15" s="425"/>
      <c r="DF15" s="425"/>
      <c r="DG15" s="425"/>
      <c r="DH15" s="425"/>
      <c r="DI15" s="425"/>
      <c r="DJ15" s="425"/>
      <c r="DK15" s="425"/>
      <c r="DL15" s="425"/>
      <c r="DM15" s="425"/>
      <c r="DN15" s="425"/>
      <c r="DO15" s="425"/>
      <c r="DP15" s="425"/>
      <c r="DQ15" s="425"/>
      <c r="DR15" s="425"/>
      <c r="DS15" s="425"/>
      <c r="DT15" s="425"/>
      <c r="DU15" s="425"/>
      <c r="DV15" s="425"/>
      <c r="DW15" s="425"/>
      <c r="DX15" s="425"/>
      <c r="DY15" s="425"/>
      <c r="DZ15" s="425"/>
      <c r="EA15" s="425"/>
      <c r="EB15" s="425"/>
      <c r="EC15" s="425"/>
      <c r="ED15" s="425"/>
      <c r="EE15" s="425"/>
      <c r="EF15" s="425"/>
      <c r="EG15" s="425"/>
      <c r="EH15" s="425"/>
      <c r="EI15" s="425"/>
      <c r="EJ15" s="425"/>
      <c r="EK15" s="425"/>
      <c r="EL15" s="425"/>
      <c r="EM15" s="425"/>
      <c r="EN15" s="425"/>
      <c r="EO15" s="425"/>
      <c r="EP15" s="425"/>
      <c r="EQ15" s="425"/>
      <c r="ER15" s="425"/>
      <c r="ES15" s="425"/>
      <c r="ET15" s="425"/>
      <c r="EU15" s="425"/>
      <c r="EV15" s="425"/>
      <c r="EW15" s="425"/>
      <c r="EX15" s="425"/>
      <c r="EY15" s="425"/>
      <c r="EZ15" s="425"/>
      <c r="FA15" s="425"/>
      <c r="FB15" s="425"/>
      <c r="FC15" s="425"/>
      <c r="FD15" s="425"/>
      <c r="FE15" s="425"/>
      <c r="FF15" s="425"/>
      <c r="FG15" s="425"/>
      <c r="FH15" s="425"/>
      <c r="FI15" s="425"/>
      <c r="FJ15" s="425"/>
      <c r="FK15" s="425"/>
      <c r="FL15" s="425"/>
      <c r="FM15" s="425"/>
      <c r="FN15" s="425"/>
      <c r="FO15" s="425"/>
      <c r="FP15" s="425"/>
      <c r="FQ15" s="425"/>
      <c r="FR15" s="425"/>
      <c r="FS15" s="425"/>
      <c r="FT15" s="425"/>
      <c r="FU15" s="425"/>
      <c r="FV15" s="425"/>
      <c r="FW15" s="425"/>
      <c r="FX15" s="425"/>
      <c r="FY15" s="425"/>
      <c r="FZ15" s="425"/>
      <c r="GA15" s="425"/>
      <c r="GB15" s="425"/>
      <c r="GC15" s="425"/>
      <c r="GD15" s="425"/>
      <c r="GE15" s="425"/>
      <c r="GF15" s="425"/>
      <c r="GG15" s="425"/>
      <c r="GH15" s="425"/>
      <c r="GI15" s="425"/>
      <c r="GJ15" s="425"/>
      <c r="GK15" s="425"/>
      <c r="GL15" s="425"/>
      <c r="GM15" s="425"/>
      <c r="GN15" s="425"/>
      <c r="GO15" s="425"/>
      <c r="GP15" s="425"/>
      <c r="GQ15" s="425"/>
      <c r="GR15" s="425"/>
      <c r="GS15" s="425"/>
      <c r="GT15" s="425"/>
      <c r="GU15" s="425"/>
      <c r="GV15" s="425"/>
      <c r="GW15" s="425"/>
      <c r="GX15" s="425"/>
      <c r="GY15" s="425"/>
      <c r="GZ15" s="425"/>
      <c r="HA15" s="425"/>
      <c r="HB15" s="425"/>
      <c r="HC15" s="425"/>
      <c r="HD15" s="425"/>
      <c r="HE15" s="425"/>
      <c r="HF15" s="425"/>
      <c r="HG15" s="425"/>
      <c r="HH15" s="425"/>
      <c r="HI15" s="425"/>
      <c r="HJ15" s="425"/>
      <c r="HK15" s="425"/>
      <c r="HL15" s="425"/>
      <c r="HM15" s="425"/>
      <c r="HN15" s="425"/>
      <c r="HO15" s="425"/>
      <c r="HP15" s="425"/>
      <c r="HQ15" s="425"/>
      <c r="HR15" s="425"/>
      <c r="HS15" s="425"/>
      <c r="HT15" s="425"/>
      <c r="HU15" s="425"/>
      <c r="HV15" s="425"/>
      <c r="HW15" s="425"/>
      <c r="HX15" s="425"/>
      <c r="HY15" s="425"/>
      <c r="HZ15" s="425"/>
      <c r="IA15" s="425"/>
      <c r="IB15" s="425"/>
      <c r="IC15" s="425"/>
      <c r="ID15" s="425"/>
      <c r="IE15" s="425"/>
      <c r="IF15" s="425"/>
      <c r="IG15" s="425"/>
      <c r="IH15" s="425"/>
      <c r="II15" s="425"/>
      <c r="IJ15" s="425"/>
      <c r="IK15" s="425"/>
      <c r="IL15" s="425"/>
      <c r="IM15" s="425"/>
      <c r="IN15" s="425"/>
      <c r="IO15" s="425"/>
      <c r="IP15" s="425"/>
      <c r="IQ15" s="425"/>
      <c r="IR15" s="425"/>
      <c r="IS15" s="425"/>
      <c r="IT15" s="425"/>
      <c r="IU15" s="425"/>
      <c r="IV15" s="425"/>
    </row>
    <row r="16" spans="1:256" ht="20.25" customHeight="1">
      <c r="A16" s="425"/>
      <c r="B16" s="425"/>
      <c r="C16" s="425"/>
      <c r="D16" s="425"/>
      <c r="E16" s="425"/>
      <c r="F16" s="425"/>
      <c r="G16" s="425"/>
      <c r="I16" s="425"/>
      <c r="J16" s="657"/>
      <c r="K16" s="659"/>
      <c r="L16" s="426"/>
      <c r="M16" s="657"/>
      <c r="N16" s="657"/>
      <c r="O16" s="657"/>
      <c r="P16" s="426"/>
      <c r="Q16" s="426"/>
      <c r="R16" s="657"/>
      <c r="S16" s="426"/>
      <c r="T16" s="426"/>
      <c r="U16" s="426"/>
      <c r="V16" s="426"/>
      <c r="W16" s="426"/>
      <c r="X16" s="426"/>
      <c r="Y16" s="426"/>
      <c r="Z16" s="426"/>
      <c r="AA16" s="426"/>
      <c r="AB16" s="426"/>
      <c r="AC16" s="426"/>
      <c r="AD16" s="426"/>
      <c r="AE16" s="426"/>
      <c r="AF16" s="426"/>
      <c r="AG16" s="426"/>
      <c r="AH16" s="426"/>
      <c r="AI16" s="426"/>
      <c r="AJ16" s="426"/>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425"/>
      <c r="DG16" s="425"/>
      <c r="DH16" s="425"/>
      <c r="DI16" s="425"/>
      <c r="DJ16" s="425"/>
      <c r="DK16" s="425"/>
      <c r="DL16" s="425"/>
      <c r="DM16" s="425"/>
      <c r="DN16" s="425"/>
      <c r="DO16" s="425"/>
      <c r="DP16" s="425"/>
      <c r="DQ16" s="425"/>
      <c r="DR16" s="425"/>
      <c r="DS16" s="425"/>
      <c r="DT16" s="425"/>
      <c r="DU16" s="425"/>
      <c r="DV16" s="425"/>
      <c r="DW16" s="425"/>
      <c r="DX16" s="425"/>
      <c r="DY16" s="425"/>
      <c r="DZ16" s="425"/>
      <c r="EA16" s="425"/>
      <c r="EB16" s="425"/>
      <c r="EC16" s="425"/>
      <c r="ED16" s="425"/>
      <c r="EE16" s="425"/>
      <c r="EF16" s="425"/>
      <c r="EG16" s="425"/>
      <c r="EH16" s="425"/>
      <c r="EI16" s="425"/>
      <c r="EJ16" s="425"/>
      <c r="EK16" s="425"/>
      <c r="EL16" s="425"/>
      <c r="EM16" s="425"/>
      <c r="EN16" s="425"/>
      <c r="EO16" s="425"/>
      <c r="EP16" s="425"/>
      <c r="EQ16" s="425"/>
      <c r="ER16" s="425"/>
      <c r="ES16" s="425"/>
      <c r="ET16" s="425"/>
      <c r="EU16" s="425"/>
      <c r="EV16" s="425"/>
      <c r="EW16" s="425"/>
      <c r="EX16" s="425"/>
      <c r="EY16" s="425"/>
      <c r="EZ16" s="425"/>
      <c r="FA16" s="425"/>
      <c r="FB16" s="425"/>
      <c r="FC16" s="425"/>
      <c r="FD16" s="425"/>
      <c r="FE16" s="425"/>
      <c r="FF16" s="425"/>
      <c r="FG16" s="425"/>
      <c r="FH16" s="425"/>
      <c r="FI16" s="425"/>
      <c r="FJ16" s="425"/>
      <c r="FK16" s="425"/>
      <c r="FL16" s="425"/>
      <c r="FM16" s="425"/>
      <c r="FN16" s="425"/>
      <c r="FO16" s="425"/>
      <c r="FP16" s="425"/>
      <c r="FQ16" s="425"/>
      <c r="FR16" s="425"/>
      <c r="FS16" s="425"/>
      <c r="FT16" s="425"/>
      <c r="FU16" s="425"/>
      <c r="FV16" s="425"/>
      <c r="FW16" s="425"/>
      <c r="FX16" s="425"/>
      <c r="FY16" s="425"/>
      <c r="FZ16" s="425"/>
      <c r="GA16" s="425"/>
      <c r="GB16" s="425"/>
      <c r="GC16" s="425"/>
      <c r="GD16" s="425"/>
      <c r="GE16" s="425"/>
      <c r="GF16" s="425"/>
      <c r="GG16" s="425"/>
      <c r="GH16" s="425"/>
      <c r="GI16" s="425"/>
      <c r="GJ16" s="425"/>
      <c r="GK16" s="425"/>
      <c r="GL16" s="425"/>
      <c r="GM16" s="425"/>
      <c r="GN16" s="425"/>
      <c r="GO16" s="425"/>
      <c r="GP16" s="425"/>
      <c r="GQ16" s="425"/>
      <c r="GR16" s="425"/>
      <c r="GS16" s="425"/>
      <c r="GT16" s="425"/>
      <c r="GU16" s="425"/>
      <c r="GV16" s="425"/>
      <c r="GW16" s="425"/>
      <c r="GX16" s="425"/>
      <c r="GY16" s="425"/>
      <c r="GZ16" s="425"/>
      <c r="HA16" s="425"/>
      <c r="HB16" s="425"/>
      <c r="HC16" s="425"/>
      <c r="HD16" s="425"/>
      <c r="HE16" s="425"/>
      <c r="HF16" s="425"/>
      <c r="HG16" s="425"/>
      <c r="HH16" s="425"/>
      <c r="HI16" s="425"/>
      <c r="HJ16" s="425"/>
      <c r="HK16" s="425"/>
      <c r="HL16" s="425"/>
      <c r="HM16" s="425"/>
      <c r="HN16" s="425"/>
      <c r="HO16" s="425"/>
      <c r="HP16" s="425"/>
      <c r="HQ16" s="425"/>
      <c r="HR16" s="425"/>
      <c r="HS16" s="425"/>
      <c r="HT16" s="425"/>
      <c r="HU16" s="425"/>
      <c r="HV16" s="425"/>
      <c r="HW16" s="425"/>
      <c r="HX16" s="425"/>
      <c r="HY16" s="425"/>
      <c r="HZ16" s="425"/>
      <c r="IA16" s="425"/>
      <c r="IB16" s="425"/>
      <c r="IC16" s="425"/>
      <c r="ID16" s="425"/>
      <c r="IE16" s="425"/>
      <c r="IF16" s="425"/>
      <c r="IG16" s="425"/>
      <c r="IH16" s="425"/>
      <c r="II16" s="425"/>
      <c r="IJ16" s="425"/>
      <c r="IK16" s="425"/>
      <c r="IL16" s="425"/>
      <c r="IM16" s="425"/>
      <c r="IN16" s="425"/>
      <c r="IO16" s="425"/>
      <c r="IP16" s="425"/>
      <c r="IQ16" s="425"/>
      <c r="IR16" s="425"/>
      <c r="IS16" s="425"/>
      <c r="IT16" s="425"/>
      <c r="IU16" s="425"/>
      <c r="IV16" s="425"/>
    </row>
    <row r="17" spans="1:256" ht="20.25" customHeight="1">
      <c r="A17" s="428"/>
      <c r="B17" s="428"/>
      <c r="C17" s="428"/>
      <c r="D17" s="428"/>
      <c r="E17" s="428"/>
      <c r="F17" s="428"/>
      <c r="G17" s="428"/>
      <c r="H17" s="428"/>
      <c r="I17" s="428"/>
      <c r="J17" s="428"/>
      <c r="K17" s="428"/>
      <c r="L17" s="428"/>
      <c r="M17" s="428"/>
      <c r="N17" s="428"/>
      <c r="O17" s="428"/>
      <c r="P17" s="463"/>
      <c r="Q17" s="428"/>
      <c r="R17" s="428"/>
      <c r="S17" s="428"/>
      <c r="T17" s="466"/>
      <c r="U17" s="428"/>
      <c r="V17" s="428"/>
      <c r="W17" s="428"/>
      <c r="X17" s="463"/>
      <c r="Y17" s="428"/>
      <c r="Z17" s="428"/>
      <c r="AA17" s="428"/>
      <c r="AB17" s="465"/>
      <c r="AC17" s="465"/>
      <c r="AD17" s="428"/>
      <c r="AE17" s="428"/>
      <c r="AF17" s="428"/>
      <c r="AG17" s="428"/>
      <c r="AH17" s="465"/>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28"/>
      <c r="DF17" s="428"/>
      <c r="DG17" s="428"/>
      <c r="DH17" s="428"/>
      <c r="DI17" s="428"/>
      <c r="DJ17" s="428"/>
      <c r="DK17" s="428"/>
      <c r="DL17" s="428"/>
      <c r="DM17" s="428"/>
      <c r="DN17" s="428"/>
      <c r="DO17" s="428"/>
      <c r="DP17" s="428"/>
      <c r="DQ17" s="428"/>
      <c r="DR17" s="428"/>
      <c r="DS17" s="428"/>
      <c r="DT17" s="428"/>
      <c r="DU17" s="428"/>
      <c r="DV17" s="428"/>
      <c r="DW17" s="428"/>
      <c r="DX17" s="428"/>
      <c r="DY17" s="428"/>
      <c r="DZ17" s="428"/>
      <c r="EA17" s="428"/>
      <c r="EB17" s="428"/>
      <c r="EC17" s="428"/>
      <c r="ED17" s="428"/>
      <c r="EE17" s="428"/>
      <c r="EF17" s="428"/>
      <c r="EG17" s="428"/>
      <c r="EH17" s="428"/>
      <c r="EI17" s="428"/>
      <c r="EJ17" s="428"/>
      <c r="EK17" s="428"/>
      <c r="EL17" s="428"/>
      <c r="EM17" s="428"/>
      <c r="EN17" s="428"/>
      <c r="EO17" s="428"/>
      <c r="EP17" s="428"/>
      <c r="EQ17" s="428"/>
      <c r="ER17" s="428"/>
      <c r="ES17" s="428"/>
      <c r="ET17" s="428"/>
      <c r="EU17" s="428"/>
      <c r="EV17" s="428"/>
      <c r="EW17" s="428"/>
      <c r="EX17" s="428"/>
      <c r="EY17" s="428"/>
      <c r="EZ17" s="428"/>
      <c r="FA17" s="428"/>
      <c r="FB17" s="428"/>
      <c r="FC17" s="428"/>
      <c r="FD17" s="428"/>
      <c r="FE17" s="428"/>
      <c r="FF17" s="428"/>
      <c r="FG17" s="428"/>
      <c r="FH17" s="428"/>
      <c r="FI17" s="428"/>
      <c r="FJ17" s="428"/>
      <c r="FK17" s="428"/>
      <c r="FL17" s="428"/>
      <c r="FM17" s="428"/>
      <c r="FN17" s="428"/>
      <c r="FO17" s="428"/>
      <c r="FP17" s="428"/>
      <c r="FQ17" s="428"/>
      <c r="FR17" s="428"/>
      <c r="FS17" s="428"/>
      <c r="FT17" s="428"/>
      <c r="FU17" s="428"/>
      <c r="FV17" s="428"/>
      <c r="FW17" s="428"/>
      <c r="FX17" s="428"/>
      <c r="FY17" s="428"/>
      <c r="FZ17" s="428"/>
      <c r="GA17" s="428"/>
      <c r="GB17" s="428"/>
      <c r="GC17" s="428"/>
      <c r="GD17" s="428"/>
      <c r="GE17" s="428"/>
      <c r="GF17" s="428"/>
      <c r="GG17" s="428"/>
      <c r="GH17" s="428"/>
      <c r="GI17" s="428"/>
      <c r="GJ17" s="428"/>
      <c r="GK17" s="428"/>
      <c r="GL17" s="428"/>
      <c r="GM17" s="428"/>
      <c r="GN17" s="428"/>
      <c r="GO17" s="428"/>
      <c r="GP17" s="428"/>
      <c r="GQ17" s="428"/>
      <c r="GR17" s="428"/>
      <c r="GS17" s="428"/>
      <c r="GT17" s="428"/>
      <c r="GU17" s="428"/>
      <c r="GV17" s="428"/>
      <c r="GW17" s="428"/>
      <c r="GX17" s="428"/>
      <c r="GY17" s="428"/>
      <c r="GZ17" s="428"/>
      <c r="HA17" s="428"/>
      <c r="HB17" s="428"/>
      <c r="HC17" s="428"/>
      <c r="HD17" s="428"/>
      <c r="HE17" s="428"/>
      <c r="HF17" s="428"/>
      <c r="HG17" s="428"/>
      <c r="HH17" s="428"/>
      <c r="HI17" s="428"/>
      <c r="HJ17" s="428"/>
      <c r="HK17" s="428"/>
      <c r="HL17" s="428"/>
      <c r="HM17" s="428"/>
      <c r="HN17" s="428"/>
      <c r="HO17" s="428"/>
      <c r="HP17" s="428"/>
      <c r="HQ17" s="428"/>
      <c r="HR17" s="428"/>
      <c r="HS17" s="428"/>
      <c r="HT17" s="428"/>
      <c r="HU17" s="428"/>
      <c r="HV17" s="428"/>
      <c r="HW17" s="428"/>
      <c r="HX17" s="428"/>
      <c r="HY17" s="428"/>
      <c r="HZ17" s="428"/>
      <c r="IA17" s="428"/>
      <c r="IB17" s="428"/>
      <c r="IC17" s="428"/>
      <c r="ID17" s="428"/>
      <c r="IE17" s="428"/>
      <c r="IF17" s="428"/>
      <c r="IG17" s="428"/>
      <c r="IH17" s="428"/>
      <c r="II17" s="428"/>
      <c r="IJ17" s="428"/>
      <c r="IK17" s="428"/>
      <c r="IL17" s="428"/>
      <c r="IM17" s="428"/>
      <c r="IN17" s="428"/>
      <c r="IO17" s="428"/>
      <c r="IP17" s="428"/>
      <c r="IQ17" s="428"/>
      <c r="IR17" s="428"/>
      <c r="IS17" s="428"/>
      <c r="IT17" s="428"/>
      <c r="IU17" s="428"/>
      <c r="IV17" s="428"/>
    </row>
    <row r="18" spans="1:256" ht="20.25" customHeight="1">
      <c r="A18" s="420"/>
      <c r="B18" s="420"/>
      <c r="C18" s="420"/>
      <c r="D18" s="420"/>
      <c r="E18" s="420"/>
      <c r="F18" s="420"/>
      <c r="G18" s="420"/>
      <c r="H18" s="420"/>
      <c r="I18" s="420"/>
      <c r="J18" s="420"/>
      <c r="K18" s="420"/>
      <c r="L18" s="420"/>
      <c r="M18" s="420"/>
      <c r="N18" s="420"/>
      <c r="O18" s="420"/>
      <c r="P18" s="467" t="s">
        <v>321</v>
      </c>
      <c r="Q18" s="420"/>
      <c r="R18" s="420"/>
      <c r="S18" s="420"/>
      <c r="T18" s="468" t="s">
        <v>322</v>
      </c>
      <c r="U18" s="420"/>
      <c r="V18" s="420"/>
      <c r="W18" s="420"/>
      <c r="X18" s="467" t="s">
        <v>323</v>
      </c>
      <c r="Y18" s="464"/>
      <c r="Z18" s="464"/>
      <c r="AA18" s="464"/>
      <c r="AB18" s="468" t="s">
        <v>325</v>
      </c>
      <c r="AC18" s="467" t="s">
        <v>326</v>
      </c>
      <c r="AD18" s="420"/>
      <c r="AE18" s="420"/>
      <c r="AF18" s="420"/>
      <c r="AG18" s="467" t="s">
        <v>327</v>
      </c>
      <c r="AH18" s="468" t="s">
        <v>328</v>
      </c>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0"/>
      <c r="DK18" s="420"/>
      <c r="DL18" s="420"/>
      <c r="DM18" s="420"/>
      <c r="DN18" s="420"/>
      <c r="DO18" s="420"/>
      <c r="DP18" s="420"/>
      <c r="DQ18" s="420"/>
      <c r="DR18" s="420"/>
      <c r="DS18" s="420"/>
      <c r="DT18" s="420"/>
      <c r="DU18" s="420"/>
      <c r="DV18" s="420"/>
      <c r="DW18" s="420"/>
      <c r="DX18" s="420"/>
      <c r="DY18" s="420"/>
      <c r="DZ18" s="420"/>
      <c r="EA18" s="420"/>
      <c r="EB18" s="420"/>
      <c r="EC18" s="420"/>
      <c r="ED18" s="420"/>
      <c r="EE18" s="420"/>
      <c r="EF18" s="420"/>
      <c r="EG18" s="420"/>
      <c r="EH18" s="420"/>
      <c r="EI18" s="420"/>
      <c r="EJ18" s="420"/>
      <c r="EK18" s="420"/>
      <c r="EL18" s="420"/>
      <c r="EM18" s="420"/>
      <c r="EN18" s="420"/>
      <c r="EO18" s="420"/>
      <c r="EP18" s="420"/>
      <c r="EQ18" s="420"/>
      <c r="ER18" s="420"/>
      <c r="ES18" s="420"/>
      <c r="ET18" s="420"/>
      <c r="EU18" s="420"/>
      <c r="EV18" s="420"/>
      <c r="EW18" s="420"/>
      <c r="EX18" s="420"/>
      <c r="EY18" s="420"/>
      <c r="EZ18" s="420"/>
      <c r="FA18" s="420"/>
      <c r="FB18" s="420"/>
      <c r="FC18" s="420"/>
      <c r="FD18" s="420"/>
      <c r="FE18" s="420"/>
      <c r="FF18" s="420"/>
      <c r="FG18" s="420"/>
      <c r="FH18" s="420"/>
      <c r="FI18" s="420"/>
      <c r="FJ18" s="420"/>
      <c r="FK18" s="420"/>
      <c r="FL18" s="420"/>
      <c r="FM18" s="420"/>
      <c r="FN18" s="420"/>
      <c r="FO18" s="420"/>
      <c r="FP18" s="420"/>
      <c r="FQ18" s="420"/>
      <c r="FR18" s="420"/>
      <c r="FS18" s="420"/>
      <c r="FT18" s="420"/>
      <c r="FU18" s="420"/>
      <c r="FV18" s="420"/>
      <c r="FW18" s="420"/>
      <c r="FX18" s="420"/>
      <c r="FY18" s="420"/>
      <c r="FZ18" s="420"/>
      <c r="GA18" s="420"/>
      <c r="GB18" s="420"/>
      <c r="GC18" s="420"/>
      <c r="GD18" s="420"/>
      <c r="GE18" s="420"/>
      <c r="GF18" s="420"/>
      <c r="GG18" s="420"/>
      <c r="GH18" s="420"/>
      <c r="GI18" s="420"/>
      <c r="GJ18" s="420"/>
      <c r="GK18" s="420"/>
      <c r="GL18" s="420"/>
      <c r="GM18" s="420"/>
      <c r="GN18" s="420"/>
      <c r="GO18" s="420"/>
      <c r="GP18" s="420"/>
      <c r="GQ18" s="420"/>
      <c r="GR18" s="420"/>
      <c r="GS18" s="420"/>
      <c r="GT18" s="420"/>
      <c r="GU18" s="420"/>
      <c r="GV18" s="420"/>
      <c r="GW18" s="420"/>
      <c r="GX18" s="420"/>
      <c r="GY18" s="420"/>
      <c r="GZ18" s="420"/>
      <c r="HA18" s="420"/>
      <c r="HB18" s="420"/>
      <c r="HC18" s="420"/>
      <c r="HD18" s="420"/>
      <c r="HE18" s="420"/>
      <c r="HF18" s="420"/>
      <c r="HG18" s="420"/>
      <c r="HH18" s="420"/>
      <c r="HI18" s="420"/>
      <c r="HJ18" s="420"/>
      <c r="HK18" s="420"/>
      <c r="HL18" s="420"/>
      <c r="HM18" s="420"/>
      <c r="HN18" s="420"/>
      <c r="HO18" s="420"/>
      <c r="HP18" s="420"/>
      <c r="HQ18" s="420"/>
      <c r="HR18" s="420"/>
      <c r="HS18" s="420"/>
      <c r="HT18" s="420"/>
      <c r="HU18" s="420"/>
      <c r="HV18" s="420"/>
      <c r="HW18" s="420"/>
      <c r="HX18" s="420"/>
      <c r="HY18" s="420"/>
      <c r="HZ18" s="420"/>
      <c r="IA18" s="420"/>
      <c r="IB18" s="420"/>
      <c r="IC18" s="420"/>
      <c r="ID18" s="420"/>
      <c r="IE18" s="420"/>
      <c r="IF18" s="420"/>
      <c r="IG18" s="420"/>
      <c r="IH18" s="420"/>
      <c r="II18" s="420"/>
      <c r="IJ18" s="420"/>
      <c r="IK18" s="420"/>
      <c r="IL18" s="420"/>
      <c r="IM18" s="420"/>
      <c r="IN18" s="420"/>
      <c r="IO18" s="420"/>
      <c r="IP18" s="420"/>
      <c r="IQ18" s="420"/>
      <c r="IR18" s="420"/>
      <c r="IS18" s="420"/>
      <c r="IT18" s="420"/>
      <c r="IU18" s="420"/>
      <c r="IV18" s="420"/>
    </row>
    <row r="19" ht="20.25" customHeight="1">
      <c r="Y19" s="467" t="s">
        <v>324</v>
      </c>
    </row>
    <row r="20" spans="10:21" ht="20.25" customHeight="1">
      <c r="J20" s="440" t="s">
        <v>317</v>
      </c>
      <c r="K20" s="428"/>
      <c r="L20" s="428"/>
      <c r="M20" s="428"/>
      <c r="N20" s="428"/>
      <c r="O20" s="428"/>
      <c r="P20" s="428"/>
      <c r="Q20" s="428"/>
      <c r="R20" s="428"/>
      <c r="S20" s="428"/>
      <c r="T20" s="428"/>
      <c r="U20" s="428"/>
    </row>
    <row r="21" spans="10:21" ht="20.25" customHeight="1">
      <c r="J21" s="440" t="s">
        <v>264</v>
      </c>
      <c r="K21" s="420"/>
      <c r="L21" s="420"/>
      <c r="M21" s="420"/>
      <c r="N21" s="420"/>
      <c r="O21" s="420"/>
      <c r="P21" s="420"/>
      <c r="Q21" s="420"/>
      <c r="R21" s="420"/>
      <c r="S21" s="420"/>
      <c r="T21" s="420"/>
      <c r="U21" s="420"/>
    </row>
    <row r="22" ht="20.25" customHeight="1">
      <c r="J22" s="420"/>
    </row>
    <row r="23" ht="20.25" customHeight="1"/>
    <row r="24" ht="20.25" customHeight="1"/>
    <row r="25" ht="20.25" customHeight="1">
      <c r="A25" s="487" t="s">
        <v>337</v>
      </c>
    </row>
    <row r="26" ht="20.25" customHeight="1">
      <c r="A26" s="487" t="s">
        <v>349</v>
      </c>
    </row>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sheetProtection/>
  <mergeCells count="12">
    <mergeCell ref="V2:W2"/>
    <mergeCell ref="K5:K6"/>
    <mergeCell ref="L5:L6"/>
    <mergeCell ref="M5:M6"/>
    <mergeCell ref="N5:N6"/>
    <mergeCell ref="O5:O6"/>
    <mergeCell ref="J15:J16"/>
    <mergeCell ref="M15:M16"/>
    <mergeCell ref="N15:N16"/>
    <mergeCell ref="O15:O16"/>
    <mergeCell ref="R15:R16"/>
    <mergeCell ref="K15:K16"/>
  </mergeCells>
  <printOptions/>
  <pageMargins left="0.7086614173228347" right="0.35433070866141736" top="0.7480314960629921" bottom="0.4330708661417323" header="0.31496062992125984" footer="0.31496062992125984"/>
  <pageSetup horizontalDpi="600" verticalDpi="60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190</v>
      </c>
    </row>
    <row r="5" ht="19.5" customHeight="1"/>
    <row r="6" spans="2:16" ht="19.5" customHeight="1">
      <c r="B6" s="53"/>
      <c r="C6" s="53"/>
      <c r="D6" s="53"/>
      <c r="E6" s="53"/>
      <c r="F6" s="53"/>
      <c r="G6" s="53"/>
      <c r="H6" s="53"/>
      <c r="I6" s="53"/>
      <c r="J6" s="53"/>
      <c r="K6" s="665" t="s">
        <v>213</v>
      </c>
      <c r="L6" s="666"/>
      <c r="M6" s="665" t="s">
        <v>214</v>
      </c>
      <c r="N6" s="671"/>
      <c r="O6" s="672"/>
      <c r="P6" s="53"/>
    </row>
    <row r="7" spans="2:16" ht="19.5" customHeight="1">
      <c r="B7" s="58"/>
      <c r="C7" s="58"/>
      <c r="D7" s="663" t="s">
        <v>193</v>
      </c>
      <c r="E7" s="58"/>
      <c r="F7" s="58"/>
      <c r="G7" s="58"/>
      <c r="H7" s="58"/>
      <c r="I7" s="58"/>
      <c r="J7" s="663" t="s">
        <v>201</v>
      </c>
      <c r="K7" s="667"/>
      <c r="L7" s="668"/>
      <c r="M7" s="673"/>
      <c r="N7" s="674"/>
      <c r="O7" s="675"/>
      <c r="P7" s="58"/>
    </row>
    <row r="8" spans="2:16" ht="19.5" customHeight="1">
      <c r="B8" s="58"/>
      <c r="C8" s="58"/>
      <c r="D8" s="663"/>
      <c r="E8" s="58"/>
      <c r="F8" s="58"/>
      <c r="G8" s="58"/>
      <c r="H8" s="58"/>
      <c r="I8" s="58"/>
      <c r="J8" s="663"/>
      <c r="K8" s="669"/>
      <c r="L8" s="670"/>
      <c r="M8" s="676"/>
      <c r="N8" s="677"/>
      <c r="O8" s="678"/>
      <c r="P8" s="58"/>
    </row>
    <row r="9" spans="2:16" ht="19.5" customHeight="1">
      <c r="B9" s="663" t="s">
        <v>191</v>
      </c>
      <c r="C9" s="663" t="s">
        <v>192</v>
      </c>
      <c r="D9" s="663" t="s">
        <v>194</v>
      </c>
      <c r="E9" s="663" t="s">
        <v>196</v>
      </c>
      <c r="F9" s="663" t="s">
        <v>197</v>
      </c>
      <c r="G9" s="663" t="s">
        <v>198</v>
      </c>
      <c r="H9" s="663" t="s">
        <v>199</v>
      </c>
      <c r="I9" s="663" t="s">
        <v>200</v>
      </c>
      <c r="J9" s="663" t="s">
        <v>202</v>
      </c>
      <c r="K9" s="679" t="s">
        <v>203</v>
      </c>
      <c r="L9" s="665" t="s">
        <v>205</v>
      </c>
      <c r="M9" s="679" t="s">
        <v>205</v>
      </c>
      <c r="N9" s="672" t="s">
        <v>205</v>
      </c>
      <c r="O9" s="679" t="s">
        <v>210</v>
      </c>
      <c r="P9" s="663" t="s">
        <v>212</v>
      </c>
    </row>
    <row r="10" spans="2:16" ht="19.5" customHeight="1">
      <c r="B10" s="663"/>
      <c r="C10" s="663"/>
      <c r="D10" s="663"/>
      <c r="E10" s="663"/>
      <c r="F10" s="663"/>
      <c r="G10" s="663"/>
      <c r="H10" s="663"/>
      <c r="I10" s="663"/>
      <c r="J10" s="663"/>
      <c r="K10" s="663"/>
      <c r="L10" s="673"/>
      <c r="M10" s="663"/>
      <c r="N10" s="675"/>
      <c r="O10" s="663"/>
      <c r="P10" s="663"/>
    </row>
    <row r="11" spans="2:16" ht="19.5" customHeight="1">
      <c r="B11" s="58"/>
      <c r="C11" s="58"/>
      <c r="D11" s="663" t="s">
        <v>195</v>
      </c>
      <c r="E11" s="58"/>
      <c r="F11" s="58"/>
      <c r="G11" s="58"/>
      <c r="H11" s="58"/>
      <c r="I11" s="58"/>
      <c r="J11" s="663" t="s">
        <v>216</v>
      </c>
      <c r="K11" s="663"/>
      <c r="L11" s="673" t="s">
        <v>206</v>
      </c>
      <c r="M11" s="663" t="s">
        <v>208</v>
      </c>
      <c r="N11" s="675" t="s">
        <v>208</v>
      </c>
      <c r="O11" s="663"/>
      <c r="P11" s="58"/>
    </row>
    <row r="12" spans="2:16" ht="19.5" customHeight="1">
      <c r="B12" s="58"/>
      <c r="C12" s="58"/>
      <c r="D12" s="663"/>
      <c r="E12" s="58"/>
      <c r="F12" s="58"/>
      <c r="G12" s="58"/>
      <c r="H12" s="58"/>
      <c r="I12" s="58"/>
      <c r="J12" s="663"/>
      <c r="K12" s="663"/>
      <c r="L12" s="673"/>
      <c r="M12" s="663"/>
      <c r="N12" s="675"/>
      <c r="O12" s="663"/>
      <c r="P12" s="58"/>
    </row>
    <row r="13" spans="2:16" ht="19.5" customHeight="1">
      <c r="B13" s="58"/>
      <c r="C13" s="58"/>
      <c r="D13" s="58"/>
      <c r="E13" s="58"/>
      <c r="F13" s="58"/>
      <c r="G13" s="58"/>
      <c r="H13" s="58"/>
      <c r="I13" s="58"/>
      <c r="J13" s="58"/>
      <c r="K13" s="663" t="s">
        <v>204</v>
      </c>
      <c r="L13" s="673" t="s">
        <v>207</v>
      </c>
      <c r="M13" s="663" t="s">
        <v>209</v>
      </c>
      <c r="N13" s="675" t="s">
        <v>207</v>
      </c>
      <c r="O13" s="663" t="s">
        <v>211</v>
      </c>
      <c r="P13" s="58"/>
    </row>
    <row r="14" spans="2:16" ht="19.5" customHeight="1">
      <c r="B14" s="54"/>
      <c r="C14" s="54"/>
      <c r="D14" s="54"/>
      <c r="E14" s="54"/>
      <c r="F14" s="54"/>
      <c r="G14" s="54"/>
      <c r="H14" s="54"/>
      <c r="I14" s="54"/>
      <c r="J14" s="54"/>
      <c r="K14" s="664"/>
      <c r="L14" s="676"/>
      <c r="M14" s="664"/>
      <c r="N14" s="678"/>
      <c r="O14" s="664"/>
      <c r="P14" s="54"/>
    </row>
    <row r="15" spans="2:16" ht="19.5" customHeight="1">
      <c r="B15" s="329"/>
      <c r="C15" s="53"/>
      <c r="D15" s="53"/>
      <c r="E15" s="53"/>
      <c r="F15" s="53"/>
      <c r="G15" s="53"/>
      <c r="H15" s="53"/>
      <c r="I15" s="53"/>
      <c r="J15" s="53"/>
      <c r="K15" s="53"/>
      <c r="L15" s="53"/>
      <c r="M15" s="53"/>
      <c r="N15" s="53"/>
      <c r="O15" s="53"/>
      <c r="P15" s="259" t="s">
        <v>230</v>
      </c>
    </row>
    <row r="16" spans="2:16" ht="19.5" customHeight="1">
      <c r="B16" s="330"/>
      <c r="C16" s="58"/>
      <c r="D16" s="58"/>
      <c r="E16" s="58"/>
      <c r="F16" s="58"/>
      <c r="G16" s="58"/>
      <c r="H16" s="333" t="s">
        <v>215</v>
      </c>
      <c r="I16" s="333" t="s">
        <v>215</v>
      </c>
      <c r="J16" s="58"/>
      <c r="K16" s="58"/>
      <c r="L16" s="58"/>
      <c r="M16" s="58"/>
      <c r="N16" s="58"/>
      <c r="O16" s="333" t="s">
        <v>215</v>
      </c>
      <c r="P16" s="259"/>
    </row>
    <row r="17" spans="2:16" ht="19.5" customHeight="1">
      <c r="B17" s="330" t="s">
        <v>217</v>
      </c>
      <c r="C17" s="341" t="s">
        <v>220</v>
      </c>
      <c r="D17" s="332" t="s">
        <v>221</v>
      </c>
      <c r="E17" s="332" t="s">
        <v>223</v>
      </c>
      <c r="F17" s="334" t="s">
        <v>227</v>
      </c>
      <c r="G17" s="332" t="s">
        <v>249</v>
      </c>
      <c r="H17" s="332" t="s">
        <v>249</v>
      </c>
      <c r="I17" s="332" t="s">
        <v>249</v>
      </c>
      <c r="J17" s="332" t="s">
        <v>249</v>
      </c>
      <c r="K17" s="332" t="s">
        <v>249</v>
      </c>
      <c r="L17" s="332" t="s">
        <v>249</v>
      </c>
      <c r="M17" s="332" t="s">
        <v>249</v>
      </c>
      <c r="N17" s="332" t="s">
        <v>249</v>
      </c>
      <c r="O17" s="332" t="s">
        <v>249</v>
      </c>
      <c r="P17" s="259" t="s">
        <v>231</v>
      </c>
    </row>
    <row r="18" spans="2:16" ht="19.5" customHeight="1">
      <c r="B18" s="330" t="s">
        <v>219</v>
      </c>
      <c r="C18" s="58" t="s">
        <v>248</v>
      </c>
      <c r="D18" s="58"/>
      <c r="E18" s="332"/>
      <c r="F18" s="58" t="s">
        <v>229</v>
      </c>
      <c r="G18" s="58"/>
      <c r="H18" s="58"/>
      <c r="I18" s="58"/>
      <c r="J18" s="58"/>
      <c r="K18" s="58"/>
      <c r="L18" s="58"/>
      <c r="M18" s="58"/>
      <c r="N18" s="58"/>
      <c r="O18" s="58"/>
      <c r="P18" s="58"/>
    </row>
    <row r="19" spans="2:16" ht="19.5" customHeight="1">
      <c r="B19" s="330" t="s">
        <v>218</v>
      </c>
      <c r="C19" s="58"/>
      <c r="D19" s="58"/>
      <c r="E19" s="332" t="s">
        <v>224</v>
      </c>
      <c r="F19" s="334" t="s">
        <v>227</v>
      </c>
      <c r="G19" s="332" t="s">
        <v>249</v>
      </c>
      <c r="H19" s="332" t="s">
        <v>249</v>
      </c>
      <c r="I19" s="332" t="s">
        <v>249</v>
      </c>
      <c r="J19" s="332" t="s">
        <v>249</v>
      </c>
      <c r="K19" s="332" t="s">
        <v>249</v>
      </c>
      <c r="L19" s="332" t="s">
        <v>249</v>
      </c>
      <c r="M19" s="332" t="s">
        <v>249</v>
      </c>
      <c r="N19" s="332" t="s">
        <v>249</v>
      </c>
      <c r="O19" s="332" t="s">
        <v>249</v>
      </c>
      <c r="P19" s="259" t="s">
        <v>232</v>
      </c>
    </row>
    <row r="20" spans="2:16" ht="19.5" customHeight="1">
      <c r="B20" s="330"/>
      <c r="C20" s="58"/>
      <c r="D20" s="58"/>
      <c r="E20" s="332"/>
      <c r="F20" s="58" t="s">
        <v>229</v>
      </c>
      <c r="G20" s="58"/>
      <c r="H20" s="58"/>
      <c r="I20" s="58"/>
      <c r="J20" s="58"/>
      <c r="K20" s="58"/>
      <c r="L20" s="58"/>
      <c r="M20" s="58"/>
      <c r="N20" s="58"/>
      <c r="O20" s="58"/>
      <c r="P20" s="58"/>
    </row>
    <row r="21" spans="2:16" ht="19.5" customHeight="1">
      <c r="B21" s="330"/>
      <c r="C21" s="58"/>
      <c r="D21" s="58"/>
      <c r="E21" s="332" t="s">
        <v>222</v>
      </c>
      <c r="F21" s="58" t="s">
        <v>226</v>
      </c>
      <c r="G21" s="332" t="s">
        <v>249</v>
      </c>
      <c r="H21" s="332" t="s">
        <v>249</v>
      </c>
      <c r="I21" s="332" t="s">
        <v>249</v>
      </c>
      <c r="J21" s="332" t="s">
        <v>249</v>
      </c>
      <c r="K21" s="332" t="s">
        <v>249</v>
      </c>
      <c r="L21" s="332" t="s">
        <v>249</v>
      </c>
      <c r="M21" s="332" t="s">
        <v>249</v>
      </c>
      <c r="N21" s="332" t="s">
        <v>249</v>
      </c>
      <c r="O21" s="332" t="s">
        <v>249</v>
      </c>
      <c r="P21" s="259" t="s">
        <v>233</v>
      </c>
    </row>
    <row r="22" spans="2:16" ht="19.5" customHeight="1">
      <c r="B22" s="330"/>
      <c r="C22" s="58"/>
      <c r="D22" s="58"/>
      <c r="E22" s="58"/>
      <c r="F22" s="58" t="s">
        <v>229</v>
      </c>
      <c r="G22" s="58"/>
      <c r="H22" s="58"/>
      <c r="I22" s="58"/>
      <c r="J22" s="58"/>
      <c r="K22" s="58"/>
      <c r="L22" s="58"/>
      <c r="M22" s="58"/>
      <c r="N22" s="58"/>
      <c r="O22" s="58"/>
      <c r="P22" s="58"/>
    </row>
    <row r="23" spans="2:16" ht="19.5" customHeight="1">
      <c r="B23" s="330"/>
      <c r="C23" s="58"/>
      <c r="D23" s="58"/>
      <c r="E23" s="332" t="s">
        <v>225</v>
      </c>
      <c r="F23" s="58" t="s">
        <v>226</v>
      </c>
      <c r="G23" s="332" t="s">
        <v>249</v>
      </c>
      <c r="H23" s="332" t="s">
        <v>249</v>
      </c>
      <c r="I23" s="332" t="s">
        <v>249</v>
      </c>
      <c r="J23" s="332" t="s">
        <v>249</v>
      </c>
      <c r="K23" s="332" t="s">
        <v>249</v>
      </c>
      <c r="L23" s="332" t="s">
        <v>249</v>
      </c>
      <c r="M23" s="332" t="s">
        <v>249</v>
      </c>
      <c r="N23" s="332" t="s">
        <v>249</v>
      </c>
      <c r="O23" s="332" t="s">
        <v>249</v>
      </c>
      <c r="P23" s="259" t="s">
        <v>231</v>
      </c>
    </row>
    <row r="24" spans="2:16" ht="19.5" customHeight="1">
      <c r="B24" s="330"/>
      <c r="C24" s="58"/>
      <c r="D24" s="58"/>
      <c r="E24" s="58"/>
      <c r="F24" s="58" t="s">
        <v>228</v>
      </c>
      <c r="G24" s="58"/>
      <c r="H24" s="58"/>
      <c r="I24" s="58"/>
      <c r="J24" s="58"/>
      <c r="K24" s="58"/>
      <c r="L24" s="58"/>
      <c r="M24" s="58"/>
      <c r="N24" s="58"/>
      <c r="O24" s="58"/>
      <c r="P24" s="58"/>
    </row>
    <row r="25" spans="2:16" ht="19.5" customHeight="1">
      <c r="B25" s="330"/>
      <c r="C25" s="58"/>
      <c r="D25" s="58"/>
      <c r="E25" s="332"/>
      <c r="F25" s="58"/>
      <c r="G25" s="58"/>
      <c r="H25" s="58"/>
      <c r="I25" s="58"/>
      <c r="J25" s="58"/>
      <c r="K25" s="58"/>
      <c r="L25" s="58"/>
      <c r="M25" s="58"/>
      <c r="N25" s="58"/>
      <c r="O25" s="58"/>
      <c r="P25" s="58"/>
    </row>
    <row r="26" spans="2:16" ht="19.5" customHeight="1">
      <c r="B26" s="330"/>
      <c r="C26" s="58"/>
      <c r="D26" s="58"/>
      <c r="E26" s="58"/>
      <c r="F26" s="58"/>
      <c r="G26" s="58"/>
      <c r="H26" s="58"/>
      <c r="I26" s="58"/>
      <c r="J26" s="58"/>
      <c r="K26" s="58"/>
      <c r="L26" s="58"/>
      <c r="M26" s="58"/>
      <c r="N26" s="58"/>
      <c r="O26" s="58"/>
      <c r="P26" s="58"/>
    </row>
    <row r="27" spans="2:16" ht="19.5" customHeight="1">
      <c r="B27" s="330"/>
      <c r="C27" s="58"/>
      <c r="D27" s="58"/>
      <c r="E27" s="58"/>
      <c r="F27" s="58"/>
      <c r="G27" s="58"/>
      <c r="H27" s="58"/>
      <c r="I27" s="58"/>
      <c r="J27" s="58"/>
      <c r="K27" s="58"/>
      <c r="L27" s="58"/>
      <c r="M27" s="58"/>
      <c r="N27" s="58"/>
      <c r="O27" s="58"/>
      <c r="P27" s="58"/>
    </row>
    <row r="28" spans="2:16" ht="19.5" customHeight="1">
      <c r="B28" s="331"/>
      <c r="C28" s="54"/>
      <c r="D28" s="54"/>
      <c r="E28" s="54"/>
      <c r="F28" s="54"/>
      <c r="G28" s="54"/>
      <c r="H28" s="54"/>
      <c r="I28" s="54"/>
      <c r="J28" s="54"/>
      <c r="K28" s="54"/>
      <c r="L28" s="54"/>
      <c r="M28" s="54"/>
      <c r="N28" s="54"/>
      <c r="O28" s="54"/>
      <c r="P28" s="54"/>
    </row>
  </sheetData>
  <sheetProtection/>
  <mergeCells count="31">
    <mergeCell ref="P9:P10"/>
    <mergeCell ref="M9:M10"/>
    <mergeCell ref="L13:L14"/>
    <mergeCell ref="O11:O12"/>
    <mergeCell ref="N11:N12"/>
    <mergeCell ref="O13:O14"/>
    <mergeCell ref="N13:N14"/>
    <mergeCell ref="M13:M14"/>
    <mergeCell ref="K6:L8"/>
    <mergeCell ref="M11:M12"/>
    <mergeCell ref="M6:O8"/>
    <mergeCell ref="N9:N10"/>
    <mergeCell ref="O9:O10"/>
    <mergeCell ref="K9:K10"/>
    <mergeCell ref="L9:L10"/>
    <mergeCell ref="L11:L12"/>
    <mergeCell ref="K13:K14"/>
    <mergeCell ref="K11:K12"/>
    <mergeCell ref="D11:D12"/>
    <mergeCell ref="F9:F10"/>
    <mergeCell ref="G9:G10"/>
    <mergeCell ref="E9:E10"/>
    <mergeCell ref="J7:J8"/>
    <mergeCell ref="J11:J12"/>
    <mergeCell ref="I9:I10"/>
    <mergeCell ref="B9:B10"/>
    <mergeCell ref="D7:D8"/>
    <mergeCell ref="D9:D10"/>
    <mergeCell ref="H9:H10"/>
    <mergeCell ref="C9:C10"/>
    <mergeCell ref="J9:J10"/>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6" t="s">
        <v>35</v>
      </c>
    </row>
    <row r="2" ht="19.5" customHeight="1">
      <c r="B2" s="86" t="s">
        <v>75</v>
      </c>
    </row>
    <row r="3" spans="2:18" ht="19.5" customHeight="1">
      <c r="B3" s="497" t="s">
        <v>86</v>
      </c>
      <c r="C3" s="497"/>
      <c r="D3" s="497"/>
      <c r="E3" s="497"/>
      <c r="F3" s="497"/>
      <c r="G3" s="497"/>
      <c r="H3" s="497"/>
      <c r="I3" s="497"/>
      <c r="J3" s="497"/>
      <c r="K3" s="497"/>
      <c r="L3" s="497"/>
      <c r="M3" s="497"/>
      <c r="N3" s="497"/>
      <c r="O3" s="497"/>
      <c r="P3" s="497"/>
      <c r="Q3" s="497"/>
      <c r="R3" s="497"/>
    </row>
    <row r="4" spans="2:18" ht="19.5" customHeight="1">
      <c r="B4" s="499" t="s">
        <v>91</v>
      </c>
      <c r="C4" s="498" t="s">
        <v>17</v>
      </c>
      <c r="D4" s="498" t="s">
        <v>7</v>
      </c>
      <c r="E4" s="498" t="s">
        <v>18</v>
      </c>
      <c r="F4" s="498" t="s">
        <v>19</v>
      </c>
      <c r="G4" s="498" t="s">
        <v>20</v>
      </c>
      <c r="H4" s="498"/>
      <c r="I4" s="498"/>
      <c r="J4" s="498"/>
      <c r="K4" s="498"/>
      <c r="L4" s="498"/>
      <c r="M4" s="498" t="s">
        <v>21</v>
      </c>
      <c r="N4" s="498"/>
      <c r="O4" s="498"/>
      <c r="P4" s="498"/>
      <c r="Q4" s="498"/>
      <c r="R4" s="498"/>
    </row>
    <row r="5" spans="2:18" ht="19.5" customHeight="1">
      <c r="B5" s="498"/>
      <c r="C5" s="498"/>
      <c r="D5" s="498"/>
      <c r="E5" s="498"/>
      <c r="F5" s="498"/>
      <c r="G5" s="499" t="s">
        <v>22</v>
      </c>
      <c r="H5" s="500" t="s">
        <v>23</v>
      </c>
      <c r="I5" s="500" t="s">
        <v>24</v>
      </c>
      <c r="J5" s="500" t="s">
        <v>25</v>
      </c>
      <c r="K5" s="500" t="s">
        <v>26</v>
      </c>
      <c r="L5" s="499" t="s">
        <v>27</v>
      </c>
      <c r="M5" s="499" t="s">
        <v>28</v>
      </c>
      <c r="N5" s="9" t="s">
        <v>29</v>
      </c>
      <c r="O5" s="9" t="s">
        <v>30</v>
      </c>
      <c r="P5" s="9" t="s">
        <v>31</v>
      </c>
      <c r="Q5" s="9" t="s">
        <v>32</v>
      </c>
      <c r="R5" s="9" t="s">
        <v>33</v>
      </c>
    </row>
    <row r="6" spans="2:18" ht="19.5" customHeight="1">
      <c r="B6" s="498"/>
      <c r="C6" s="498"/>
      <c r="D6" s="498"/>
      <c r="E6" s="498"/>
      <c r="F6" s="498"/>
      <c r="G6" s="499"/>
      <c r="H6" s="500"/>
      <c r="I6" s="500"/>
      <c r="J6" s="500"/>
      <c r="K6" s="500"/>
      <c r="L6" s="499"/>
      <c r="M6" s="499"/>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94</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3"/>
      <c r="U10" s="9" t="s">
        <v>113</v>
      </c>
      <c r="V10" s="9" t="s">
        <v>115</v>
      </c>
      <c r="W10" s="9" t="s">
        <v>114</v>
      </c>
      <c r="X10" s="9" t="s">
        <v>116</v>
      </c>
      <c r="Y10" s="9" t="s">
        <v>117</v>
      </c>
      <c r="Z10" s="9" t="s">
        <v>118</v>
      </c>
    </row>
    <row r="11" spans="2:26" ht="28.5" customHeight="1">
      <c r="B11" s="17" t="s">
        <v>107</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112</v>
      </c>
      <c r="U11" s="91">
        <f>U12+U13+U14</f>
        <v>204256695</v>
      </c>
      <c r="V11" s="92">
        <f>V12+V13+V14</f>
        <v>1</v>
      </c>
      <c r="W11" s="94">
        <f>W12+W13+W14</f>
        <v>183350000</v>
      </c>
      <c r="X11" s="91">
        <f>X12+X13+X14</f>
        <v>65760000</v>
      </c>
      <c r="Y11" s="91">
        <f>Y12+Y13+Y14</f>
        <v>117590000</v>
      </c>
      <c r="Z11" s="91">
        <f>SUM(X11:Y11)</f>
        <v>183350000</v>
      </c>
    </row>
    <row r="12" spans="2:26" s="15" customFormat="1" ht="19.5" customHeight="1">
      <c r="B12" s="16"/>
      <c r="C12" s="17" t="s">
        <v>108</v>
      </c>
      <c r="D12" s="23"/>
      <c r="E12" s="24"/>
      <c r="F12" s="23"/>
      <c r="G12" s="23">
        <v>57672000</v>
      </c>
      <c r="H12" s="25"/>
      <c r="I12" s="23"/>
      <c r="J12" s="25"/>
      <c r="K12" s="25"/>
      <c r="L12" s="25"/>
      <c r="M12" s="87" t="s">
        <v>99</v>
      </c>
      <c r="N12" s="24"/>
      <c r="O12" s="24"/>
      <c r="P12" s="24"/>
      <c r="Q12" s="24"/>
      <c r="R12" s="24"/>
      <c r="S12" s="18"/>
      <c r="T12" s="16" t="s">
        <v>108</v>
      </c>
      <c r="U12" s="91">
        <v>180785654</v>
      </c>
      <c r="V12" s="92">
        <f>ROUND(U12/$U$11,3)</f>
        <v>0.885</v>
      </c>
      <c r="W12" s="91">
        <f>ROUND(183350000*V12,-3)</f>
        <v>162265000</v>
      </c>
      <c r="X12" s="91">
        <v>57672000</v>
      </c>
      <c r="Y12" s="91">
        <f>W12-X12</f>
        <v>104593000</v>
      </c>
      <c r="Z12" s="91">
        <f>SUM(X12:Y12)</f>
        <v>162265000</v>
      </c>
    </row>
    <row r="13" spans="2:70" ht="19.5" customHeight="1">
      <c r="B13" s="10"/>
      <c r="C13" s="26" t="s">
        <v>109</v>
      </c>
      <c r="D13" s="21"/>
      <c r="E13" s="20"/>
      <c r="F13" s="20"/>
      <c r="G13" s="24">
        <v>5721000</v>
      </c>
      <c r="H13" s="20"/>
      <c r="I13" s="24"/>
      <c r="J13" s="20"/>
      <c r="K13" s="20"/>
      <c r="L13" s="20"/>
      <c r="M13" s="22" t="s">
        <v>82</v>
      </c>
      <c r="N13" s="20"/>
      <c r="O13" s="20"/>
      <c r="P13" s="20"/>
      <c r="Q13" s="20"/>
      <c r="R13" s="20"/>
      <c r="S13" s="13"/>
      <c r="T13" s="91" t="s">
        <v>109</v>
      </c>
      <c r="U13" s="91">
        <v>13087827</v>
      </c>
      <c r="V13" s="92">
        <f>ROUND(U13/$U$11,3)</f>
        <v>0.064</v>
      </c>
      <c r="W13" s="91">
        <f>ROUND(183350000*V13,-3)</f>
        <v>11734000</v>
      </c>
      <c r="X13" s="91">
        <v>5721000</v>
      </c>
      <c r="Y13" s="91">
        <f>W13-X13</f>
        <v>6013000</v>
      </c>
      <c r="Z13" s="91">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110</v>
      </c>
      <c r="D14" s="21"/>
      <c r="E14" s="20"/>
      <c r="F14" s="20"/>
      <c r="G14" s="24">
        <v>2367000</v>
      </c>
      <c r="H14" s="20"/>
      <c r="I14" s="24"/>
      <c r="J14" s="20"/>
      <c r="K14" s="20"/>
      <c r="L14" s="20"/>
      <c r="M14" s="22" t="s">
        <v>34</v>
      </c>
      <c r="N14" s="20"/>
      <c r="O14" s="20"/>
      <c r="P14" s="20"/>
      <c r="Q14" s="20"/>
      <c r="R14" s="20"/>
      <c r="S14" s="13"/>
      <c r="T14" s="91" t="s">
        <v>110</v>
      </c>
      <c r="U14" s="91">
        <v>10383214</v>
      </c>
      <c r="V14" s="92">
        <f>ROUND(U14/$U$11,3)</f>
        <v>0.051</v>
      </c>
      <c r="W14" s="91">
        <f>ROUND(183350000*V14,-3)</f>
        <v>9351000</v>
      </c>
      <c r="X14" s="91">
        <v>2367000</v>
      </c>
      <c r="Y14" s="91">
        <f>W14-X14</f>
        <v>6984000</v>
      </c>
      <c r="Z14" s="91">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101</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0" t="s">
        <v>111</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108</v>
      </c>
      <c r="D18" s="23"/>
      <c r="E18" s="24"/>
      <c r="F18" s="23"/>
      <c r="G18" s="23">
        <f>Y12</f>
        <v>104593000</v>
      </c>
      <c r="H18" s="25"/>
      <c r="I18" s="23"/>
      <c r="J18" s="25"/>
      <c r="K18" s="25"/>
      <c r="L18" s="25"/>
      <c r="M18" s="87"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109</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110</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101</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E4:E6"/>
    <mergeCell ref="F4:F6"/>
    <mergeCell ref="B4:B6"/>
    <mergeCell ref="C4:C6"/>
    <mergeCell ref="D4:D6"/>
    <mergeCell ref="B3:R3"/>
    <mergeCell ref="G4:L4"/>
    <mergeCell ref="M5:M6"/>
    <mergeCell ref="L5:L6"/>
    <mergeCell ref="K5:K6"/>
    <mergeCell ref="G5:G6"/>
    <mergeCell ref="M4:R4"/>
    <mergeCell ref="J5:J6"/>
    <mergeCell ref="I5:I6"/>
    <mergeCell ref="H5:H6"/>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3" customWidth="1"/>
    <col min="2" max="2" width="3.75390625" style="103" customWidth="1"/>
    <col min="3" max="3" width="7.125" style="103" customWidth="1"/>
    <col min="4" max="4" width="8.625" style="103" customWidth="1"/>
    <col min="5" max="5" width="2.125" style="103" customWidth="1"/>
    <col min="6" max="6" width="10.25390625" style="103" customWidth="1"/>
    <col min="7" max="8" width="2.125" style="103" customWidth="1"/>
    <col min="9" max="9" width="10.25390625" style="103" customWidth="1"/>
    <col min="10" max="11" width="2.125" style="103" customWidth="1"/>
    <col min="12" max="12" width="9.875" style="103" customWidth="1"/>
    <col min="13" max="14" width="2.125" style="103" customWidth="1"/>
    <col min="15" max="15" width="5.875" style="103" customWidth="1"/>
    <col min="16" max="16" width="6.25390625" style="103" customWidth="1"/>
    <col min="17" max="17" width="2.125" style="103" customWidth="1"/>
    <col min="18" max="20" width="6.25390625" style="103" customWidth="1"/>
    <col min="21" max="21" width="7.75390625" style="103" customWidth="1"/>
    <col min="22" max="22" width="0.875" style="103" customWidth="1"/>
    <col min="23" max="23" width="12.75390625" style="104" customWidth="1"/>
    <col min="24" max="31" width="6.25390625" style="103" customWidth="1"/>
    <col min="32" max="16384" width="9.00390625" style="103" customWidth="1"/>
  </cols>
  <sheetData>
    <row r="1" ht="19.5" customHeight="1">
      <c r="B1" s="103" t="s">
        <v>35</v>
      </c>
    </row>
    <row r="2" ht="19.5" customHeight="1">
      <c r="B2" s="103" t="s">
        <v>119</v>
      </c>
    </row>
    <row r="3" spans="2:11" ht="19.5" customHeight="1">
      <c r="B3" s="103" t="s">
        <v>36</v>
      </c>
      <c r="H3" s="105"/>
      <c r="I3" s="105"/>
      <c r="J3" s="105"/>
      <c r="K3" s="105"/>
    </row>
    <row r="4" spans="2:21" ht="38.25" customHeight="1">
      <c r="B4" s="541" t="s">
        <v>37</v>
      </c>
      <c r="C4" s="532"/>
      <c r="D4" s="106" t="s">
        <v>91</v>
      </c>
      <c r="E4" s="107"/>
      <c r="F4" s="108" t="s">
        <v>7</v>
      </c>
      <c r="G4" s="109"/>
      <c r="H4" s="110"/>
      <c r="I4" s="111" t="s">
        <v>38</v>
      </c>
      <c r="J4" s="111"/>
      <c r="K4" s="112"/>
      <c r="L4" s="108" t="s">
        <v>18</v>
      </c>
      <c r="M4" s="109"/>
      <c r="N4" s="113"/>
      <c r="O4" s="530" t="s">
        <v>39</v>
      </c>
      <c r="P4" s="530"/>
      <c r="Q4" s="114"/>
      <c r="R4" s="531" t="s">
        <v>40</v>
      </c>
      <c r="S4" s="531"/>
      <c r="T4" s="531"/>
      <c r="U4" s="532"/>
    </row>
    <row r="5" spans="2:21" ht="19.5" customHeight="1">
      <c r="B5" s="544" t="s">
        <v>95</v>
      </c>
      <c r="C5" s="545"/>
      <c r="D5" s="550" t="s">
        <v>12</v>
      </c>
      <c r="E5" s="47"/>
      <c r="F5" s="48" t="s">
        <v>14</v>
      </c>
      <c r="G5" s="49"/>
      <c r="H5" s="50"/>
      <c r="I5" s="48" t="s">
        <v>14</v>
      </c>
      <c r="J5" s="49"/>
      <c r="K5" s="50"/>
      <c r="L5" s="48" t="s">
        <v>14</v>
      </c>
      <c r="M5" s="49"/>
      <c r="N5" s="50"/>
      <c r="O5" s="536" t="s">
        <v>14</v>
      </c>
      <c r="P5" s="536"/>
      <c r="Q5" s="49"/>
      <c r="R5" s="529"/>
      <c r="S5" s="540"/>
      <c r="T5" s="540"/>
      <c r="U5" s="504"/>
    </row>
    <row r="6" spans="2:21" ht="19.5" customHeight="1">
      <c r="B6" s="546"/>
      <c r="C6" s="547"/>
      <c r="D6" s="516"/>
      <c r="E6" s="63" t="s">
        <v>120</v>
      </c>
      <c r="F6" s="95">
        <f>'別紙２'!D17</f>
        <v>123321000</v>
      </c>
      <c r="G6" s="96" t="s">
        <v>121</v>
      </c>
      <c r="H6" s="63"/>
      <c r="I6" s="95"/>
      <c r="J6" s="96"/>
      <c r="K6" s="63" t="s">
        <v>120</v>
      </c>
      <c r="L6" s="95">
        <f>I55</f>
        <v>778000</v>
      </c>
      <c r="M6" s="96" t="s">
        <v>121</v>
      </c>
      <c r="N6" s="63" t="s">
        <v>120</v>
      </c>
      <c r="O6" s="537">
        <f>ROUNDDOWN(L6*0.9,0)</f>
        <v>700200</v>
      </c>
      <c r="P6" s="537"/>
      <c r="Q6" s="97" t="s">
        <v>121</v>
      </c>
      <c r="R6" s="560" t="s">
        <v>122</v>
      </c>
      <c r="S6" s="561"/>
      <c r="T6" s="561"/>
      <c r="U6" s="562"/>
    </row>
    <row r="7" spans="2:21" ht="19.5" customHeight="1">
      <c r="B7" s="546"/>
      <c r="C7" s="547"/>
      <c r="D7" s="516"/>
      <c r="E7" s="63" t="s">
        <v>123</v>
      </c>
      <c r="F7" s="95">
        <f>'別紙２'!D11</f>
        <v>76679000</v>
      </c>
      <c r="G7" s="97" t="s">
        <v>124</v>
      </c>
      <c r="H7" s="63"/>
      <c r="I7" s="95"/>
      <c r="J7" s="97"/>
      <c r="K7" s="63" t="s">
        <v>123</v>
      </c>
      <c r="L7" s="95">
        <f>I56</f>
        <v>6072000</v>
      </c>
      <c r="M7" s="97" t="s">
        <v>124</v>
      </c>
      <c r="N7" s="63" t="s">
        <v>123</v>
      </c>
      <c r="O7" s="537">
        <f>ROUNDDOWN(L7*0.9,0)</f>
        <v>5464800</v>
      </c>
      <c r="P7" s="537"/>
      <c r="Q7" s="97" t="s">
        <v>124</v>
      </c>
      <c r="R7" s="560" t="s">
        <v>125</v>
      </c>
      <c r="S7" s="561"/>
      <c r="T7" s="561"/>
      <c r="U7" s="562"/>
    </row>
    <row r="8" spans="2:21" ht="19.5" customHeight="1">
      <c r="B8" s="548"/>
      <c r="C8" s="549"/>
      <c r="D8" s="517"/>
      <c r="E8" s="51"/>
      <c r="F8" s="98">
        <v>200000000</v>
      </c>
      <c r="G8" s="99"/>
      <c r="H8" s="100"/>
      <c r="I8" s="98">
        <v>6850000</v>
      </c>
      <c r="J8" s="99"/>
      <c r="K8" s="100"/>
      <c r="L8" s="98">
        <f>L6+L7</f>
        <v>6850000</v>
      </c>
      <c r="M8" s="99"/>
      <c r="N8" s="100"/>
      <c r="O8" s="538">
        <f>ROUNDDOWN(L8*0.9,0)</f>
        <v>6165000</v>
      </c>
      <c r="P8" s="538"/>
      <c r="Q8" s="115"/>
      <c r="R8" s="557" t="s">
        <v>126</v>
      </c>
      <c r="S8" s="558"/>
      <c r="T8" s="558"/>
      <c r="U8" s="559"/>
    </row>
    <row r="9" spans="2:17" ht="9.75" customHeight="1">
      <c r="B9" s="539"/>
      <c r="C9" s="539"/>
      <c r="H9" s="116"/>
      <c r="O9" s="539"/>
      <c r="P9" s="539"/>
      <c r="Q9" s="117"/>
    </row>
    <row r="10" spans="2:8" ht="19.5" customHeight="1">
      <c r="B10" s="543" t="s">
        <v>41</v>
      </c>
      <c r="C10" s="543"/>
      <c r="D10" s="543"/>
      <c r="E10" s="543"/>
      <c r="F10" s="543"/>
      <c r="G10" s="118"/>
      <c r="H10" s="119"/>
    </row>
    <row r="11" spans="1:21" ht="15.75" customHeight="1">
      <c r="A11" s="120"/>
      <c r="B11" s="551" t="s">
        <v>42</v>
      </c>
      <c r="C11" s="542" t="s">
        <v>43</v>
      </c>
      <c r="D11" s="541"/>
      <c r="E11" s="121"/>
      <c r="F11" s="540" t="s">
        <v>44</v>
      </c>
      <c r="G11" s="122"/>
      <c r="H11" s="121"/>
      <c r="I11" s="540" t="s">
        <v>45</v>
      </c>
      <c r="J11" s="123"/>
      <c r="K11" s="121"/>
      <c r="L11" s="554" t="s">
        <v>46</v>
      </c>
      <c r="M11" s="124"/>
      <c r="N11" s="125"/>
      <c r="O11" s="533" t="s">
        <v>47</v>
      </c>
      <c r="P11" s="529" t="s">
        <v>48</v>
      </c>
      <c r="Q11" s="540"/>
      <c r="R11" s="540"/>
      <c r="S11" s="540"/>
      <c r="T11" s="540"/>
      <c r="U11" s="504"/>
    </row>
    <row r="12" spans="1:21" ht="15.75" customHeight="1">
      <c r="A12" s="120"/>
      <c r="B12" s="552"/>
      <c r="C12" s="542" t="s">
        <v>49</v>
      </c>
      <c r="D12" s="541" t="s">
        <v>50</v>
      </c>
      <c r="E12" s="126"/>
      <c r="F12" s="508"/>
      <c r="G12" s="110"/>
      <c r="H12" s="126"/>
      <c r="I12" s="508"/>
      <c r="J12" s="127"/>
      <c r="K12" s="126"/>
      <c r="L12" s="555"/>
      <c r="M12" s="128"/>
      <c r="N12" s="129"/>
      <c r="O12" s="534"/>
      <c r="P12" s="507"/>
      <c r="Q12" s="508"/>
      <c r="R12" s="508"/>
      <c r="S12" s="508"/>
      <c r="T12" s="508"/>
      <c r="U12" s="505"/>
    </row>
    <row r="13" spans="1:21" ht="15.75" customHeight="1">
      <c r="A13" s="120"/>
      <c r="B13" s="552"/>
      <c r="C13" s="542"/>
      <c r="D13" s="541"/>
      <c r="E13" s="126"/>
      <c r="F13" s="508"/>
      <c r="G13" s="110"/>
      <c r="H13" s="126"/>
      <c r="I13" s="508"/>
      <c r="J13" s="127"/>
      <c r="K13" s="126"/>
      <c r="L13" s="555"/>
      <c r="M13" s="128"/>
      <c r="N13" s="129"/>
      <c r="O13" s="534"/>
      <c r="P13" s="507"/>
      <c r="Q13" s="508"/>
      <c r="R13" s="508"/>
      <c r="S13" s="508"/>
      <c r="T13" s="508"/>
      <c r="U13" s="505"/>
    </row>
    <row r="14" spans="1:21" ht="15.75" customHeight="1">
      <c r="A14" s="120"/>
      <c r="B14" s="553"/>
      <c r="C14" s="542"/>
      <c r="D14" s="541"/>
      <c r="E14" s="130"/>
      <c r="F14" s="510"/>
      <c r="G14" s="131"/>
      <c r="H14" s="130"/>
      <c r="I14" s="510"/>
      <c r="J14" s="132"/>
      <c r="K14" s="130"/>
      <c r="L14" s="556"/>
      <c r="M14" s="133"/>
      <c r="N14" s="112"/>
      <c r="O14" s="535"/>
      <c r="P14" s="509"/>
      <c r="Q14" s="510"/>
      <c r="R14" s="510"/>
      <c r="S14" s="510"/>
      <c r="T14" s="510"/>
      <c r="U14" s="506"/>
    </row>
    <row r="15" spans="1:21" ht="15.75" customHeight="1">
      <c r="A15" s="120"/>
      <c r="B15" s="521" t="s">
        <v>51</v>
      </c>
      <c r="C15" s="122"/>
      <c r="D15" s="123"/>
      <c r="E15" s="110"/>
      <c r="F15" s="48" t="s">
        <v>14</v>
      </c>
      <c r="G15" s="134"/>
      <c r="H15" s="121"/>
      <c r="I15" s="134" t="s">
        <v>14</v>
      </c>
      <c r="J15" s="135"/>
      <c r="K15" s="136"/>
      <c r="L15" s="134" t="s">
        <v>14</v>
      </c>
      <c r="M15" s="135"/>
      <c r="N15" s="136"/>
      <c r="O15" s="137" t="s">
        <v>127</v>
      </c>
      <c r="P15" s="126"/>
      <c r="Q15" s="110"/>
      <c r="R15" s="110"/>
      <c r="S15" s="110"/>
      <c r="T15" s="110"/>
      <c r="U15" s="123"/>
    </row>
    <row r="16" spans="1:21" ht="15.75" customHeight="1">
      <c r="A16" s="116"/>
      <c r="B16" s="522"/>
      <c r="C16" s="110"/>
      <c r="D16" s="127"/>
      <c r="E16" s="63"/>
      <c r="F16" s="134"/>
      <c r="G16" s="96"/>
      <c r="H16" s="63" t="s">
        <v>120</v>
      </c>
      <c r="I16" s="134">
        <v>0</v>
      </c>
      <c r="J16" s="96" t="s">
        <v>121</v>
      </c>
      <c r="K16" s="136"/>
      <c r="L16" s="134"/>
      <c r="M16" s="135"/>
      <c r="N16" s="136"/>
      <c r="O16" s="137"/>
      <c r="P16" s="126"/>
      <c r="Q16" s="110"/>
      <c r="R16" s="110"/>
      <c r="S16" s="110"/>
      <c r="T16" s="110"/>
      <c r="U16" s="127"/>
    </row>
    <row r="17" spans="1:21" ht="15.75" customHeight="1">
      <c r="A17" s="116"/>
      <c r="B17" s="522"/>
      <c r="C17" s="110"/>
      <c r="D17" s="127"/>
      <c r="E17" s="63"/>
      <c r="F17" s="134"/>
      <c r="G17" s="97"/>
      <c r="H17" s="63" t="s">
        <v>123</v>
      </c>
      <c r="I17" s="134">
        <v>0</v>
      </c>
      <c r="J17" s="97" t="s">
        <v>124</v>
      </c>
      <c r="K17" s="136"/>
      <c r="L17" s="134"/>
      <c r="M17" s="135"/>
      <c r="N17" s="136"/>
      <c r="O17" s="137"/>
      <c r="P17" s="126"/>
      <c r="Q17" s="110"/>
      <c r="R17" s="110"/>
      <c r="S17" s="110"/>
      <c r="T17" s="110"/>
      <c r="U17" s="127"/>
    </row>
    <row r="18" spans="2:21" ht="15.75" customHeight="1">
      <c r="B18" s="522"/>
      <c r="C18" s="138"/>
      <c r="D18" s="139"/>
      <c r="E18" s="140"/>
      <c r="F18" s="141">
        <f>F21</f>
        <v>0</v>
      </c>
      <c r="G18" s="142"/>
      <c r="H18" s="140"/>
      <c r="I18" s="141">
        <f>I21</f>
        <v>0</v>
      </c>
      <c r="J18" s="142"/>
      <c r="K18" s="143"/>
      <c r="L18" s="144">
        <f>L21</f>
        <v>0</v>
      </c>
      <c r="M18" s="145"/>
      <c r="N18" s="146"/>
      <c r="O18" s="147">
        <f>I18/$I$57*100</f>
        <v>0</v>
      </c>
      <c r="P18" s="140"/>
      <c r="Q18" s="134"/>
      <c r="R18" s="134"/>
      <c r="S18" s="134"/>
      <c r="T18" s="134"/>
      <c r="U18" s="135"/>
    </row>
    <row r="19" spans="2:21" ht="15.75" customHeight="1">
      <c r="B19" s="522"/>
      <c r="C19" s="524" t="s">
        <v>52</v>
      </c>
      <c r="D19" s="526" t="s">
        <v>53</v>
      </c>
      <c r="E19" s="63"/>
      <c r="F19" s="148"/>
      <c r="G19" s="96"/>
      <c r="H19" s="63" t="s">
        <v>120</v>
      </c>
      <c r="I19" s="148">
        <v>0</v>
      </c>
      <c r="J19" s="96" t="s">
        <v>121</v>
      </c>
      <c r="K19" s="149"/>
      <c r="L19" s="150"/>
      <c r="M19" s="151"/>
      <c r="N19" s="152"/>
      <c r="O19" s="153"/>
      <c r="P19" s="154"/>
      <c r="Q19" s="148"/>
      <c r="R19" s="148"/>
      <c r="S19" s="148"/>
      <c r="T19" s="148"/>
      <c r="U19" s="155"/>
    </row>
    <row r="20" spans="2:21" ht="15.75" customHeight="1">
      <c r="B20" s="522"/>
      <c r="C20" s="513"/>
      <c r="D20" s="527"/>
      <c r="E20" s="63"/>
      <c r="F20" s="156"/>
      <c r="G20" s="97"/>
      <c r="H20" s="63" t="s">
        <v>123</v>
      </c>
      <c r="I20" s="156">
        <v>0</v>
      </c>
      <c r="J20" s="97" t="s">
        <v>124</v>
      </c>
      <c r="K20" s="154"/>
      <c r="L20" s="157"/>
      <c r="M20" s="151"/>
      <c r="N20" s="152"/>
      <c r="O20" s="153"/>
      <c r="P20" s="154"/>
      <c r="Q20" s="156"/>
      <c r="R20" s="156"/>
      <c r="S20" s="156"/>
      <c r="T20" s="156"/>
      <c r="U20" s="158"/>
    </row>
    <row r="21" spans="2:21" ht="15.75" customHeight="1">
      <c r="B21" s="523"/>
      <c r="C21" s="525"/>
      <c r="D21" s="528"/>
      <c r="E21" s="159"/>
      <c r="F21" s="160">
        <v>0</v>
      </c>
      <c r="G21" s="160"/>
      <c r="H21" s="159"/>
      <c r="I21" s="160">
        <v>0</v>
      </c>
      <c r="J21" s="160"/>
      <c r="K21" s="161"/>
      <c r="L21" s="162">
        <v>0</v>
      </c>
      <c r="M21" s="163"/>
      <c r="N21" s="164"/>
      <c r="O21" s="147">
        <f>I21/$I$57*100</f>
        <v>0</v>
      </c>
      <c r="P21" s="161"/>
      <c r="Q21" s="160"/>
      <c r="R21" s="160"/>
      <c r="S21" s="160"/>
      <c r="T21" s="160"/>
      <c r="U21" s="165"/>
    </row>
    <row r="22" spans="2:21" ht="15.75" customHeight="1">
      <c r="B22" s="166"/>
      <c r="C22" s="122"/>
      <c r="D22" s="167"/>
      <c r="E22" s="63"/>
      <c r="F22" s="156"/>
      <c r="G22" s="96"/>
      <c r="H22" s="63" t="s">
        <v>120</v>
      </c>
      <c r="I22" s="156">
        <f>I25</f>
        <v>0</v>
      </c>
      <c r="J22" s="96" t="s">
        <v>121</v>
      </c>
      <c r="K22" s="149"/>
      <c r="L22" s="168"/>
      <c r="M22" s="169"/>
      <c r="N22" s="170"/>
      <c r="O22" s="155"/>
      <c r="P22" s="149"/>
      <c r="Q22" s="148"/>
      <c r="R22" s="148"/>
      <c r="S22" s="148"/>
      <c r="T22" s="148"/>
      <c r="U22" s="155"/>
    </row>
    <row r="23" spans="2:21" ht="15.75" customHeight="1">
      <c r="B23" s="171"/>
      <c r="C23" s="110"/>
      <c r="D23" s="172"/>
      <c r="E23" s="63"/>
      <c r="F23" s="156"/>
      <c r="G23" s="97"/>
      <c r="H23" s="63" t="s">
        <v>123</v>
      </c>
      <c r="I23" s="156">
        <f>I26</f>
        <v>124960</v>
      </c>
      <c r="J23" s="97" t="s">
        <v>124</v>
      </c>
      <c r="K23" s="154"/>
      <c r="L23" s="173"/>
      <c r="M23" s="174"/>
      <c r="N23" s="175"/>
      <c r="O23" s="158"/>
      <c r="P23" s="154"/>
      <c r="Q23" s="156"/>
      <c r="R23" s="156"/>
      <c r="S23" s="156"/>
      <c r="T23" s="156"/>
      <c r="U23" s="158"/>
    </row>
    <row r="24" spans="2:21" ht="15.75" customHeight="1">
      <c r="B24" s="522" t="s">
        <v>54</v>
      </c>
      <c r="C24" s="138"/>
      <c r="D24" s="139"/>
      <c r="E24" s="140"/>
      <c r="F24" s="141">
        <f>F27</f>
        <v>195000</v>
      </c>
      <c r="G24" s="142"/>
      <c r="H24" s="140"/>
      <c r="I24" s="141">
        <f>I27</f>
        <v>124960</v>
      </c>
      <c r="J24" s="142"/>
      <c r="K24" s="143"/>
      <c r="L24" s="144">
        <f>I24-F24</f>
        <v>-70040</v>
      </c>
      <c r="M24" s="145"/>
      <c r="N24" s="146"/>
      <c r="O24" s="147">
        <f>I24/$I$57*100</f>
        <v>1.8242335766423357</v>
      </c>
      <c r="P24" s="136"/>
      <c r="Q24" s="134"/>
      <c r="R24" s="134"/>
      <c r="S24" s="134"/>
      <c r="T24" s="134"/>
      <c r="U24" s="135"/>
    </row>
    <row r="25" spans="2:21" ht="15.75" customHeight="1">
      <c r="B25" s="522"/>
      <c r="C25" s="529" t="s">
        <v>54</v>
      </c>
      <c r="D25" s="526" t="s">
        <v>55</v>
      </c>
      <c r="E25" s="63"/>
      <c r="F25" s="148"/>
      <c r="G25" s="96"/>
      <c r="H25" s="63" t="s">
        <v>120</v>
      </c>
      <c r="I25" s="148">
        <v>0</v>
      </c>
      <c r="J25" s="96" t="s">
        <v>121</v>
      </c>
      <c r="K25" s="149"/>
      <c r="L25" s="150"/>
      <c r="M25" s="151"/>
      <c r="N25" s="152"/>
      <c r="O25" s="153"/>
      <c r="P25" s="149"/>
      <c r="Q25" s="148"/>
      <c r="R25" s="148"/>
      <c r="S25" s="148"/>
      <c r="T25" s="148"/>
      <c r="U25" s="155"/>
    </row>
    <row r="26" spans="2:21" ht="15.75" customHeight="1">
      <c r="B26" s="522"/>
      <c r="C26" s="507"/>
      <c r="D26" s="527"/>
      <c r="E26" s="63"/>
      <c r="F26" s="156"/>
      <c r="G26" s="97"/>
      <c r="H26" s="63" t="s">
        <v>123</v>
      </c>
      <c r="I26" s="156">
        <v>124960</v>
      </c>
      <c r="J26" s="97" t="s">
        <v>124</v>
      </c>
      <c r="K26" s="154"/>
      <c r="L26" s="157"/>
      <c r="M26" s="151"/>
      <c r="N26" s="152"/>
      <c r="O26" s="153"/>
      <c r="P26" s="154"/>
      <c r="Q26" s="156"/>
      <c r="R26" s="156"/>
      <c r="S26" s="156"/>
      <c r="T26" s="156"/>
      <c r="U26" s="158"/>
    </row>
    <row r="27" spans="2:21" ht="15.75" customHeight="1">
      <c r="B27" s="523"/>
      <c r="C27" s="509"/>
      <c r="D27" s="528"/>
      <c r="E27" s="159"/>
      <c r="F27" s="160">
        <v>195000</v>
      </c>
      <c r="G27" s="160"/>
      <c r="H27" s="159"/>
      <c r="I27" s="160">
        <f>I25+I26</f>
        <v>124960</v>
      </c>
      <c r="J27" s="160"/>
      <c r="K27" s="161"/>
      <c r="L27" s="162">
        <f>I27-F27</f>
        <v>-70040</v>
      </c>
      <c r="M27" s="174"/>
      <c r="N27" s="175"/>
      <c r="O27" s="147">
        <f>I27/$I$57*100</f>
        <v>1.8242335766423357</v>
      </c>
      <c r="P27" s="161" t="s">
        <v>128</v>
      </c>
      <c r="Q27" s="160"/>
      <c r="R27" s="160"/>
      <c r="S27" s="160"/>
      <c r="T27" s="160"/>
      <c r="U27" s="165"/>
    </row>
    <row r="28" spans="2:21" ht="15.75" customHeight="1">
      <c r="B28" s="511" t="s">
        <v>83</v>
      </c>
      <c r="C28" s="116"/>
      <c r="D28" s="156"/>
      <c r="E28" s="63"/>
      <c r="F28" s="156"/>
      <c r="G28" s="96"/>
      <c r="H28" s="63" t="s">
        <v>120</v>
      </c>
      <c r="I28" s="156">
        <f>I31+I34+I37+I49+I52</f>
        <v>778000</v>
      </c>
      <c r="J28" s="96" t="s">
        <v>121</v>
      </c>
      <c r="K28" s="149"/>
      <c r="L28" s="150"/>
      <c r="M28" s="176"/>
      <c r="N28" s="177"/>
      <c r="O28" s="178"/>
      <c r="P28" s="154"/>
      <c r="Q28" s="156"/>
      <c r="R28" s="156"/>
      <c r="S28" s="156"/>
      <c r="T28" s="156"/>
      <c r="U28" s="158"/>
    </row>
    <row r="29" spans="2:21" ht="15.75" customHeight="1">
      <c r="B29" s="512"/>
      <c r="C29" s="116"/>
      <c r="D29" s="156"/>
      <c r="E29" s="63"/>
      <c r="F29" s="156"/>
      <c r="G29" s="97"/>
      <c r="H29" s="63" t="s">
        <v>123</v>
      </c>
      <c r="I29" s="156">
        <f>I32+I35+I38+I50+I53</f>
        <v>5947040</v>
      </c>
      <c r="J29" s="97" t="s">
        <v>124</v>
      </c>
      <c r="K29" s="154"/>
      <c r="L29" s="157"/>
      <c r="M29" s="151"/>
      <c r="N29" s="152"/>
      <c r="O29" s="153"/>
      <c r="P29" s="154"/>
      <c r="Q29" s="156"/>
      <c r="R29" s="156"/>
      <c r="S29" s="156"/>
      <c r="T29" s="156"/>
      <c r="U29" s="158"/>
    </row>
    <row r="30" spans="2:21" ht="15.75" customHeight="1">
      <c r="B30" s="512"/>
      <c r="C30" s="116"/>
      <c r="D30" s="156"/>
      <c r="E30" s="161"/>
      <c r="F30" s="156">
        <f>F33+F36+F39+F51+F54</f>
        <v>6655000</v>
      </c>
      <c r="G30" s="165"/>
      <c r="H30" s="161"/>
      <c r="I30" s="156">
        <f>I28+I29</f>
        <v>6725040</v>
      </c>
      <c r="J30" s="165"/>
      <c r="K30" s="161"/>
      <c r="L30" s="144">
        <f>I30-F30</f>
        <v>70040</v>
      </c>
      <c r="M30" s="145"/>
      <c r="N30" s="146"/>
      <c r="O30" s="147">
        <f>I30/$I$57*100</f>
        <v>98.17576642335767</v>
      </c>
      <c r="P30" s="154"/>
      <c r="Q30" s="156"/>
      <c r="R30" s="156"/>
      <c r="S30" s="156"/>
      <c r="T30" s="156"/>
      <c r="U30" s="158"/>
    </row>
    <row r="31" spans="2:21" ht="15.75" customHeight="1">
      <c r="B31" s="512"/>
      <c r="C31" s="179" t="s">
        <v>56</v>
      </c>
      <c r="D31" s="180"/>
      <c r="E31" s="63"/>
      <c r="F31" s="148"/>
      <c r="G31" s="96"/>
      <c r="H31" s="63" t="s">
        <v>120</v>
      </c>
      <c r="I31" s="148">
        <v>0</v>
      </c>
      <c r="J31" s="96" t="s">
        <v>121</v>
      </c>
      <c r="K31" s="154"/>
      <c r="L31" s="157"/>
      <c r="M31" s="151"/>
      <c r="N31" s="152"/>
      <c r="O31" s="153"/>
      <c r="P31" s="180"/>
      <c r="Q31" s="181"/>
      <c r="R31" s="181"/>
      <c r="S31" s="181"/>
      <c r="T31" s="181"/>
      <c r="U31" s="182"/>
    </row>
    <row r="32" spans="2:21" ht="15.75" customHeight="1">
      <c r="B32" s="512"/>
      <c r="C32" s="513"/>
      <c r="D32" s="183"/>
      <c r="E32" s="63"/>
      <c r="F32" s="156"/>
      <c r="G32" s="97"/>
      <c r="H32" s="63" t="s">
        <v>123</v>
      </c>
      <c r="I32" s="156">
        <v>3233105</v>
      </c>
      <c r="J32" s="97" t="s">
        <v>124</v>
      </c>
      <c r="K32" s="154"/>
      <c r="L32" s="184"/>
      <c r="M32" s="185"/>
      <c r="N32" s="186"/>
      <c r="O32" s="120"/>
      <c r="P32" s="183"/>
      <c r="Q32" s="116"/>
      <c r="R32" s="116"/>
      <c r="S32" s="116"/>
      <c r="T32" s="116"/>
      <c r="U32" s="120"/>
    </row>
    <row r="33" spans="2:21" ht="15.75" customHeight="1">
      <c r="B33" s="512"/>
      <c r="C33" s="514"/>
      <c r="D33" s="183"/>
      <c r="E33" s="183"/>
      <c r="F33" s="156">
        <v>3016000</v>
      </c>
      <c r="G33" s="156"/>
      <c r="H33" s="183"/>
      <c r="I33" s="156">
        <f>I31+I32</f>
        <v>3233105</v>
      </c>
      <c r="J33" s="156"/>
      <c r="K33" s="154"/>
      <c r="L33" s="184">
        <f>I33-F33</f>
        <v>217105</v>
      </c>
      <c r="M33" s="185"/>
      <c r="N33" s="186"/>
      <c r="O33" s="153">
        <f>I33/$I$57*100</f>
        <v>47.19861313868613</v>
      </c>
      <c r="P33" s="183"/>
      <c r="Q33" s="116"/>
      <c r="R33" s="116"/>
      <c r="S33" s="116"/>
      <c r="T33" s="116"/>
      <c r="U33" s="120"/>
    </row>
    <row r="34" spans="2:21" ht="15.75" customHeight="1">
      <c r="B34" s="512"/>
      <c r="C34" s="187" t="s">
        <v>57</v>
      </c>
      <c r="D34" s="515" t="s">
        <v>58</v>
      </c>
      <c r="E34" s="101"/>
      <c r="F34" s="188"/>
      <c r="G34" s="102"/>
      <c r="H34" s="101" t="s">
        <v>120</v>
      </c>
      <c r="I34" s="189">
        <v>0</v>
      </c>
      <c r="J34" s="102" t="s">
        <v>121</v>
      </c>
      <c r="K34" s="190"/>
      <c r="L34" s="191"/>
      <c r="M34" s="192"/>
      <c r="N34" s="193"/>
      <c r="O34" s="194"/>
      <c r="P34" s="195"/>
      <c r="Q34" s="196"/>
      <c r="R34" s="196"/>
      <c r="S34" s="196"/>
      <c r="T34" s="196"/>
      <c r="U34" s="197"/>
    </row>
    <row r="35" spans="2:21" ht="15.75" customHeight="1">
      <c r="B35" s="512"/>
      <c r="C35" s="198"/>
      <c r="D35" s="516"/>
      <c r="E35" s="63"/>
      <c r="F35" s="199"/>
      <c r="G35" s="97"/>
      <c r="H35" s="63" t="s">
        <v>123</v>
      </c>
      <c r="I35" s="156">
        <v>390494</v>
      </c>
      <c r="J35" s="97" t="s">
        <v>124</v>
      </c>
      <c r="K35" s="154"/>
      <c r="L35" s="184"/>
      <c r="M35" s="185"/>
      <c r="N35" s="186"/>
      <c r="O35" s="120"/>
      <c r="P35" s="183"/>
      <c r="Q35" s="116"/>
      <c r="R35" s="116"/>
      <c r="S35" s="116"/>
      <c r="T35" s="116"/>
      <c r="U35" s="120"/>
    </row>
    <row r="36" spans="2:21" ht="15.75" customHeight="1">
      <c r="B36" s="512"/>
      <c r="C36" s="200"/>
      <c r="D36" s="201"/>
      <c r="E36" s="202"/>
      <c r="F36" s="199">
        <v>386000</v>
      </c>
      <c r="G36" s="203"/>
      <c r="H36" s="202"/>
      <c r="I36" s="204">
        <f>I34+I35</f>
        <v>390494</v>
      </c>
      <c r="J36" s="203"/>
      <c r="K36" s="154"/>
      <c r="L36" s="184">
        <f>I36-F36</f>
        <v>4494</v>
      </c>
      <c r="M36" s="185"/>
      <c r="N36" s="186"/>
      <c r="O36" s="205">
        <f>I36/$I$57*100</f>
        <v>5.700642335766423</v>
      </c>
      <c r="P36" s="183"/>
      <c r="Q36" s="116"/>
      <c r="R36" s="116"/>
      <c r="S36" s="116"/>
      <c r="T36" s="116"/>
      <c r="U36" s="120"/>
    </row>
    <row r="37" spans="2:21" ht="15.75" customHeight="1">
      <c r="B37" s="512"/>
      <c r="C37" s="198"/>
      <c r="D37" s="206"/>
      <c r="E37" s="63"/>
      <c r="F37" s="188"/>
      <c r="G37" s="96"/>
      <c r="H37" s="63" t="s">
        <v>120</v>
      </c>
      <c r="I37" s="156">
        <f>I40+I43+I46</f>
        <v>154751</v>
      </c>
      <c r="J37" s="96" t="s">
        <v>121</v>
      </c>
      <c r="K37" s="190"/>
      <c r="L37" s="207"/>
      <c r="M37" s="208"/>
      <c r="N37" s="209"/>
      <c r="O37" s="120"/>
      <c r="P37" s="195"/>
      <c r="Q37" s="196"/>
      <c r="R37" s="196"/>
      <c r="S37" s="196"/>
      <c r="T37" s="196"/>
      <c r="U37" s="197"/>
    </row>
    <row r="38" spans="2:21" ht="15.75" customHeight="1">
      <c r="B38" s="512"/>
      <c r="C38" s="198"/>
      <c r="D38" s="201"/>
      <c r="E38" s="63"/>
      <c r="F38" s="199"/>
      <c r="G38" s="97"/>
      <c r="H38" s="63" t="s">
        <v>123</v>
      </c>
      <c r="I38" s="156">
        <f>I41+I44+I47</f>
        <v>1004000</v>
      </c>
      <c r="J38" s="97" t="s">
        <v>124</v>
      </c>
      <c r="K38" s="154"/>
      <c r="L38" s="184"/>
      <c r="M38" s="185"/>
      <c r="N38" s="186"/>
      <c r="O38" s="120"/>
      <c r="P38" s="183"/>
      <c r="Q38" s="116"/>
      <c r="R38" s="116"/>
      <c r="S38" s="116"/>
      <c r="T38" s="116"/>
      <c r="U38" s="120"/>
    </row>
    <row r="39" spans="2:21" ht="15.75" customHeight="1">
      <c r="B39" s="512"/>
      <c r="C39" s="198" t="s">
        <v>59</v>
      </c>
      <c r="D39" s="210"/>
      <c r="E39" s="210"/>
      <c r="F39" s="204">
        <f>F42+F45+F48</f>
        <v>790000</v>
      </c>
      <c r="G39" s="204"/>
      <c r="H39" s="210"/>
      <c r="I39" s="204">
        <f>I37+I38</f>
        <v>1158751</v>
      </c>
      <c r="J39" s="204"/>
      <c r="K39" s="211"/>
      <c r="L39" s="212">
        <f>I39-F39</f>
        <v>368751</v>
      </c>
      <c r="M39" s="213"/>
      <c r="N39" s="214"/>
      <c r="O39" s="153">
        <f>I39/$I$57*100</f>
        <v>16.91607299270073</v>
      </c>
      <c r="P39" s="210"/>
      <c r="Q39" s="215"/>
      <c r="R39" s="215"/>
      <c r="S39" s="215"/>
      <c r="T39" s="215"/>
      <c r="U39" s="216"/>
    </row>
    <row r="40" spans="2:21" ht="15.75" customHeight="1">
      <c r="B40" s="512"/>
      <c r="C40" s="513"/>
      <c r="D40" s="183" t="s">
        <v>60</v>
      </c>
      <c r="E40" s="101"/>
      <c r="F40" s="156"/>
      <c r="G40" s="96"/>
      <c r="H40" s="101" t="s">
        <v>120</v>
      </c>
      <c r="I40" s="189">
        <v>154751</v>
      </c>
      <c r="J40" s="96" t="s">
        <v>121</v>
      </c>
      <c r="K40" s="190"/>
      <c r="L40" s="191"/>
      <c r="M40" s="192"/>
      <c r="N40" s="193"/>
      <c r="O40" s="194"/>
      <c r="P40" s="183" t="s">
        <v>61</v>
      </c>
      <c r="Q40" s="116"/>
      <c r="R40" s="116"/>
      <c r="S40" s="116"/>
      <c r="T40" s="116"/>
      <c r="U40" s="120"/>
    </row>
    <row r="41" spans="2:21" ht="15.75" customHeight="1">
      <c r="B41" s="512"/>
      <c r="C41" s="513"/>
      <c r="D41" s="183"/>
      <c r="E41" s="63"/>
      <c r="F41" s="156"/>
      <c r="G41" s="97"/>
      <c r="H41" s="63" t="s">
        <v>123</v>
      </c>
      <c r="I41" s="156">
        <v>704627</v>
      </c>
      <c r="J41" s="97" t="s">
        <v>124</v>
      </c>
      <c r="K41" s="154"/>
      <c r="L41" s="157"/>
      <c r="M41" s="151"/>
      <c r="N41" s="152"/>
      <c r="O41" s="153"/>
      <c r="P41" s="183"/>
      <c r="Q41" s="116"/>
      <c r="R41" s="116"/>
      <c r="S41" s="116"/>
      <c r="T41" s="116"/>
      <c r="U41" s="120"/>
    </row>
    <row r="42" spans="2:21" ht="15.75" customHeight="1">
      <c r="B42" s="512"/>
      <c r="C42" s="513"/>
      <c r="D42" s="183"/>
      <c r="E42" s="183"/>
      <c r="F42" s="156">
        <v>140000</v>
      </c>
      <c r="G42" s="217"/>
      <c r="H42" s="183"/>
      <c r="I42" s="156">
        <f>I40+I41</f>
        <v>859378</v>
      </c>
      <c r="J42" s="217"/>
      <c r="K42" s="154"/>
      <c r="L42" s="218">
        <f>I42-F42</f>
        <v>719378</v>
      </c>
      <c r="M42" s="219"/>
      <c r="N42" s="220"/>
      <c r="O42" s="205">
        <f>I42/$I$57*100</f>
        <v>12.545664233576643</v>
      </c>
      <c r="P42" s="183"/>
      <c r="Q42" s="116"/>
      <c r="R42" s="116"/>
      <c r="S42" s="116"/>
      <c r="T42" s="116"/>
      <c r="U42" s="120"/>
    </row>
    <row r="43" spans="2:21" ht="15.75" customHeight="1">
      <c r="B43" s="512"/>
      <c r="C43" s="513"/>
      <c r="D43" s="195" t="s">
        <v>62</v>
      </c>
      <c r="E43" s="101"/>
      <c r="F43" s="189"/>
      <c r="G43" s="96"/>
      <c r="H43" s="101" t="s">
        <v>120</v>
      </c>
      <c r="I43" s="189">
        <v>0</v>
      </c>
      <c r="J43" s="96" t="s">
        <v>121</v>
      </c>
      <c r="K43" s="190"/>
      <c r="L43" s="191"/>
      <c r="M43" s="157"/>
      <c r="N43" s="193"/>
      <c r="O43" s="153"/>
      <c r="P43" s="195" t="s">
        <v>63</v>
      </c>
      <c r="Q43" s="196"/>
      <c r="R43" s="196"/>
      <c r="S43" s="196"/>
      <c r="T43" s="196"/>
      <c r="U43" s="197"/>
    </row>
    <row r="44" spans="2:21" ht="15.75" customHeight="1">
      <c r="B44" s="512"/>
      <c r="C44" s="513"/>
      <c r="D44" s="183"/>
      <c r="E44" s="63"/>
      <c r="F44" s="156"/>
      <c r="G44" s="97"/>
      <c r="H44" s="63" t="s">
        <v>123</v>
      </c>
      <c r="I44" s="156">
        <v>299373</v>
      </c>
      <c r="J44" s="97" t="s">
        <v>124</v>
      </c>
      <c r="K44" s="154"/>
      <c r="L44" s="157"/>
      <c r="M44" s="157"/>
      <c r="N44" s="152"/>
      <c r="O44" s="153"/>
      <c r="P44" s="183"/>
      <c r="Q44" s="116"/>
      <c r="R44" s="116"/>
      <c r="S44" s="116"/>
      <c r="T44" s="116"/>
      <c r="U44" s="120"/>
    </row>
    <row r="45" spans="2:21" ht="15.75" customHeight="1">
      <c r="B45" s="512"/>
      <c r="C45" s="513"/>
      <c r="D45" s="210"/>
      <c r="E45" s="210"/>
      <c r="F45" s="204">
        <v>600000</v>
      </c>
      <c r="G45" s="204"/>
      <c r="H45" s="210"/>
      <c r="I45" s="204">
        <f>I43+I44</f>
        <v>299373</v>
      </c>
      <c r="J45" s="204"/>
      <c r="K45" s="211"/>
      <c r="L45" s="218">
        <f>I45-F45</f>
        <v>-300627</v>
      </c>
      <c r="M45" s="218"/>
      <c r="N45" s="220"/>
      <c r="O45" s="153">
        <f>I45/$I$57*100</f>
        <v>4.370408759124087</v>
      </c>
      <c r="P45" s="210"/>
      <c r="Q45" s="215"/>
      <c r="R45" s="215"/>
      <c r="S45" s="215"/>
      <c r="T45" s="215"/>
      <c r="U45" s="216"/>
    </row>
    <row r="46" spans="2:21" ht="15.75" customHeight="1">
      <c r="B46" s="512"/>
      <c r="C46" s="221"/>
      <c r="D46" s="183" t="s">
        <v>100</v>
      </c>
      <c r="E46" s="101"/>
      <c r="F46" s="156"/>
      <c r="G46" s="96"/>
      <c r="H46" s="101" t="s">
        <v>120</v>
      </c>
      <c r="I46" s="189">
        <v>0</v>
      </c>
      <c r="J46" s="96" t="s">
        <v>121</v>
      </c>
      <c r="K46" s="154"/>
      <c r="L46" s="191"/>
      <c r="M46" s="184"/>
      <c r="N46" s="186"/>
      <c r="O46" s="194"/>
      <c r="P46" s="183"/>
      <c r="Q46" s="116"/>
      <c r="R46" s="116"/>
      <c r="S46" s="116"/>
      <c r="T46" s="116"/>
      <c r="U46" s="120"/>
    </row>
    <row r="47" spans="2:21" ht="15.75" customHeight="1">
      <c r="B47" s="512"/>
      <c r="C47" s="221"/>
      <c r="D47" s="183"/>
      <c r="E47" s="63"/>
      <c r="F47" s="156"/>
      <c r="G47" s="97"/>
      <c r="H47" s="63" t="s">
        <v>123</v>
      </c>
      <c r="I47" s="156">
        <v>0</v>
      </c>
      <c r="J47" s="97" t="s">
        <v>124</v>
      </c>
      <c r="K47" s="154"/>
      <c r="L47" s="157"/>
      <c r="M47" s="184"/>
      <c r="N47" s="186"/>
      <c r="O47" s="153"/>
      <c r="P47" s="183"/>
      <c r="Q47" s="116"/>
      <c r="R47" s="116"/>
      <c r="S47" s="116"/>
      <c r="T47" s="116"/>
      <c r="U47" s="120"/>
    </row>
    <row r="48" spans="2:21" ht="15.75" customHeight="1">
      <c r="B48" s="512"/>
      <c r="C48" s="221"/>
      <c r="D48" s="183"/>
      <c r="E48" s="183"/>
      <c r="F48" s="156">
        <v>50000</v>
      </c>
      <c r="G48" s="217"/>
      <c r="H48" s="183"/>
      <c r="I48" s="156">
        <f>I46+I47</f>
        <v>0</v>
      </c>
      <c r="J48" s="217"/>
      <c r="K48" s="154"/>
      <c r="L48" s="184">
        <f>I48-F48</f>
        <v>-50000</v>
      </c>
      <c r="M48" s="219"/>
      <c r="N48" s="220"/>
      <c r="O48" s="205">
        <f>I48/$I$57*100</f>
        <v>0</v>
      </c>
      <c r="P48" s="183"/>
      <c r="Q48" s="116"/>
      <c r="R48" s="116"/>
      <c r="S48" s="116"/>
      <c r="T48" s="116"/>
      <c r="U48" s="120"/>
    </row>
    <row r="49" spans="2:21" ht="15.75" customHeight="1">
      <c r="B49" s="512"/>
      <c r="C49" s="515" t="s">
        <v>64</v>
      </c>
      <c r="D49" s="195"/>
      <c r="E49" s="101"/>
      <c r="F49" s="189"/>
      <c r="G49" s="96"/>
      <c r="H49" s="101" t="s">
        <v>120</v>
      </c>
      <c r="I49" s="189">
        <v>414565</v>
      </c>
      <c r="J49" s="96" t="s">
        <v>121</v>
      </c>
      <c r="K49" s="190"/>
      <c r="L49" s="191"/>
      <c r="M49" s="151"/>
      <c r="N49" s="152"/>
      <c r="O49" s="153"/>
      <c r="P49" s="195" t="s">
        <v>129</v>
      </c>
      <c r="Q49" s="196"/>
      <c r="R49" s="196"/>
      <c r="S49" s="196"/>
      <c r="T49" s="196"/>
      <c r="U49" s="197"/>
    </row>
    <row r="50" spans="2:21" ht="15.75" customHeight="1">
      <c r="B50" s="512"/>
      <c r="C50" s="516"/>
      <c r="D50" s="183"/>
      <c r="E50" s="63"/>
      <c r="F50" s="156"/>
      <c r="G50" s="97"/>
      <c r="H50" s="63" t="s">
        <v>123</v>
      </c>
      <c r="I50" s="156">
        <v>1110435</v>
      </c>
      <c r="J50" s="97" t="s">
        <v>124</v>
      </c>
      <c r="K50" s="154"/>
      <c r="L50" s="184"/>
      <c r="M50" s="184"/>
      <c r="N50" s="186"/>
      <c r="O50" s="120"/>
      <c r="P50" s="518" t="s">
        <v>130</v>
      </c>
      <c r="Q50" s="519"/>
      <c r="R50" s="519"/>
      <c r="S50" s="519"/>
      <c r="T50" s="519"/>
      <c r="U50" s="520"/>
    </row>
    <row r="51" spans="2:21" ht="15.75" customHeight="1">
      <c r="B51" s="512"/>
      <c r="C51" s="517"/>
      <c r="D51" s="222"/>
      <c r="E51" s="222"/>
      <c r="F51" s="160">
        <v>1891000</v>
      </c>
      <c r="G51" s="160"/>
      <c r="H51" s="222"/>
      <c r="I51" s="160">
        <f>I49+I50</f>
        <v>1525000</v>
      </c>
      <c r="J51" s="160"/>
      <c r="K51" s="161"/>
      <c r="L51" s="223">
        <f>I51-F51</f>
        <v>-366000</v>
      </c>
      <c r="M51" s="223"/>
      <c r="N51" s="224"/>
      <c r="O51" s="147">
        <f>I51/$I$57*100</f>
        <v>22.26277372262774</v>
      </c>
      <c r="P51" s="222" t="s">
        <v>131</v>
      </c>
      <c r="Q51" s="105"/>
      <c r="R51" s="105"/>
      <c r="S51" s="105"/>
      <c r="T51" s="105"/>
      <c r="U51" s="225"/>
    </row>
    <row r="52" spans="2:21" ht="15.75" customHeight="1">
      <c r="B52" s="226"/>
      <c r="C52" s="501" t="s">
        <v>132</v>
      </c>
      <c r="D52" s="504"/>
      <c r="E52" s="101"/>
      <c r="F52" s="148"/>
      <c r="G52" s="96"/>
      <c r="H52" s="101" t="s">
        <v>120</v>
      </c>
      <c r="I52" s="189">
        <f>208320+364</f>
        <v>208684</v>
      </c>
      <c r="J52" s="96" t="s">
        <v>121</v>
      </c>
      <c r="K52" s="149"/>
      <c r="L52" s="191"/>
      <c r="M52" s="227"/>
      <c r="N52" s="228"/>
      <c r="O52" s="153"/>
      <c r="P52" s="180"/>
      <c r="Q52" s="181"/>
      <c r="R52" s="181"/>
      <c r="S52" s="181"/>
      <c r="T52" s="181"/>
      <c r="U52" s="182"/>
    </row>
    <row r="53" spans="2:21" ht="15.75" customHeight="1">
      <c r="B53" s="226"/>
      <c r="C53" s="502"/>
      <c r="D53" s="505"/>
      <c r="E53" s="63"/>
      <c r="F53" s="156"/>
      <c r="G53" s="97"/>
      <c r="H53" s="63" t="s">
        <v>123</v>
      </c>
      <c r="I53" s="156">
        <f>209370-364</f>
        <v>209006</v>
      </c>
      <c r="J53" s="97" t="s">
        <v>124</v>
      </c>
      <c r="K53" s="154"/>
      <c r="L53" s="157"/>
      <c r="M53" s="184"/>
      <c r="N53" s="186"/>
      <c r="O53" s="153"/>
      <c r="P53" s="183" t="s">
        <v>133</v>
      </c>
      <c r="Q53" s="116"/>
      <c r="R53" s="116"/>
      <c r="S53" s="116"/>
      <c r="T53" s="116"/>
      <c r="U53" s="120"/>
    </row>
    <row r="54" spans="2:21" ht="15.75" customHeight="1">
      <c r="B54" s="229"/>
      <c r="C54" s="503"/>
      <c r="D54" s="506"/>
      <c r="E54" s="222"/>
      <c r="F54" s="160">
        <v>572000</v>
      </c>
      <c r="G54" s="160"/>
      <c r="H54" s="222"/>
      <c r="I54" s="160">
        <f>I52+I53</f>
        <v>417690</v>
      </c>
      <c r="J54" s="160"/>
      <c r="K54" s="161"/>
      <c r="L54" s="223">
        <f>I54-F54</f>
        <v>-154310</v>
      </c>
      <c r="M54" s="223"/>
      <c r="N54" s="224"/>
      <c r="O54" s="147">
        <f>I54/$I$57*100</f>
        <v>6.0976642335766424</v>
      </c>
      <c r="P54" s="222" t="s">
        <v>134</v>
      </c>
      <c r="Q54" s="105"/>
      <c r="R54" s="105"/>
      <c r="S54" s="105"/>
      <c r="T54" s="105"/>
      <c r="U54" s="225"/>
    </row>
    <row r="55" spans="2:21" ht="15.75" customHeight="1">
      <c r="B55" s="507" t="s">
        <v>65</v>
      </c>
      <c r="C55" s="508"/>
      <c r="D55" s="505"/>
      <c r="E55" s="101"/>
      <c r="F55" s="148"/>
      <c r="G55" s="96"/>
      <c r="H55" s="101" t="s">
        <v>120</v>
      </c>
      <c r="I55" s="148">
        <f>I28+I22</f>
        <v>778000</v>
      </c>
      <c r="J55" s="96" t="s">
        <v>121</v>
      </c>
      <c r="K55" s="149"/>
      <c r="L55" s="227"/>
      <c r="M55" s="227"/>
      <c r="N55" s="228"/>
      <c r="O55" s="182"/>
      <c r="P55" s="180"/>
      <c r="Q55" s="181"/>
      <c r="R55" s="181"/>
      <c r="S55" s="181"/>
      <c r="T55" s="181"/>
      <c r="U55" s="182"/>
    </row>
    <row r="56" spans="2:21" ht="15.75" customHeight="1">
      <c r="B56" s="507"/>
      <c r="C56" s="508"/>
      <c r="D56" s="505"/>
      <c r="E56" s="63"/>
      <c r="F56" s="156"/>
      <c r="G56" s="97"/>
      <c r="H56" s="63" t="s">
        <v>123</v>
      </c>
      <c r="I56" s="156">
        <f>I23+I29</f>
        <v>6072000</v>
      </c>
      <c r="J56" s="97" t="s">
        <v>124</v>
      </c>
      <c r="K56" s="154"/>
      <c r="L56" s="184"/>
      <c r="M56" s="184"/>
      <c r="N56" s="186"/>
      <c r="O56" s="120"/>
      <c r="P56" s="183"/>
      <c r="Q56" s="116"/>
      <c r="R56" s="116"/>
      <c r="S56" s="116"/>
      <c r="T56" s="116"/>
      <c r="U56" s="120"/>
    </row>
    <row r="57" spans="2:21" ht="15.75" customHeight="1">
      <c r="B57" s="509"/>
      <c r="C57" s="510"/>
      <c r="D57" s="506"/>
      <c r="E57" s="130"/>
      <c r="F57" s="160">
        <f>F24+F30</f>
        <v>6850000</v>
      </c>
      <c r="G57" s="160"/>
      <c r="H57" s="161"/>
      <c r="I57" s="160">
        <f>I55+I56</f>
        <v>6850000</v>
      </c>
      <c r="J57" s="160"/>
      <c r="K57" s="161"/>
      <c r="L57" s="144">
        <f>I57-F57</f>
        <v>0</v>
      </c>
      <c r="M57" s="145"/>
      <c r="N57" s="146"/>
      <c r="O57" s="147">
        <f>I57/$I$57*100</f>
        <v>100</v>
      </c>
      <c r="P57" s="222"/>
      <c r="Q57" s="105"/>
      <c r="R57" s="105"/>
      <c r="S57" s="105"/>
      <c r="T57" s="105"/>
      <c r="U57" s="225"/>
    </row>
    <row r="58" spans="2:21" ht="11.25">
      <c r="B58" s="116"/>
      <c r="C58" s="116"/>
      <c r="D58" s="116"/>
      <c r="E58" s="116"/>
      <c r="F58" s="116"/>
      <c r="G58" s="116"/>
      <c r="H58" s="116"/>
      <c r="I58" s="116"/>
      <c r="J58" s="116"/>
      <c r="K58" s="116"/>
      <c r="L58" s="116"/>
      <c r="M58" s="116"/>
      <c r="N58" s="116"/>
      <c r="O58" s="116"/>
      <c r="P58" s="116"/>
      <c r="Q58" s="116"/>
      <c r="R58" s="116"/>
      <c r="S58" s="116"/>
      <c r="T58" s="116"/>
      <c r="U58" s="116"/>
    </row>
    <row r="59" spans="2:21" ht="11.25">
      <c r="B59" s="116"/>
      <c r="C59" s="116"/>
      <c r="D59" s="116"/>
      <c r="E59" s="116"/>
      <c r="F59" s="116"/>
      <c r="G59" s="116"/>
      <c r="H59" s="116"/>
      <c r="I59" s="116"/>
      <c r="J59" s="116"/>
      <c r="K59" s="116"/>
      <c r="L59" s="116"/>
      <c r="M59" s="116"/>
      <c r="N59" s="116"/>
      <c r="O59" s="116"/>
      <c r="P59" s="116"/>
      <c r="Q59" s="116"/>
      <c r="R59" s="116"/>
      <c r="S59" s="116"/>
      <c r="T59" s="116"/>
      <c r="U59" s="116"/>
    </row>
    <row r="60" spans="2:21" ht="11.25">
      <c r="B60" s="116"/>
      <c r="C60" s="116"/>
      <c r="D60" s="116"/>
      <c r="E60" s="116"/>
      <c r="F60" s="116"/>
      <c r="G60" s="116"/>
      <c r="H60" s="116"/>
      <c r="I60" s="116"/>
      <c r="J60" s="116"/>
      <c r="K60" s="116"/>
      <c r="L60" s="116"/>
      <c r="M60" s="116"/>
      <c r="N60" s="116"/>
      <c r="O60" s="116"/>
      <c r="P60" s="116"/>
      <c r="Q60" s="116"/>
      <c r="R60" s="116"/>
      <c r="S60" s="116"/>
      <c r="T60" s="116"/>
      <c r="U60" s="116"/>
    </row>
    <row r="61" spans="2:21" ht="11.25">
      <c r="B61" s="116"/>
      <c r="C61" s="116"/>
      <c r="D61" s="116"/>
      <c r="E61" s="116"/>
      <c r="F61" s="116"/>
      <c r="G61" s="116"/>
      <c r="H61" s="116"/>
      <c r="I61" s="116"/>
      <c r="J61" s="116"/>
      <c r="K61" s="116"/>
      <c r="L61" s="116"/>
      <c r="M61" s="116"/>
      <c r="N61" s="116"/>
      <c r="O61" s="116"/>
      <c r="P61" s="116"/>
      <c r="Q61" s="116"/>
      <c r="R61" s="116"/>
      <c r="S61" s="116"/>
      <c r="T61" s="116"/>
      <c r="U61" s="116"/>
    </row>
    <row r="62" spans="2:21" ht="11.25">
      <c r="B62" s="116"/>
      <c r="C62" s="116"/>
      <c r="D62" s="116"/>
      <c r="E62" s="116"/>
      <c r="F62" s="116"/>
      <c r="G62" s="116"/>
      <c r="H62" s="116"/>
      <c r="I62" s="116"/>
      <c r="J62" s="116"/>
      <c r="K62" s="116"/>
      <c r="L62" s="116"/>
      <c r="M62" s="116"/>
      <c r="N62" s="116"/>
      <c r="O62" s="116"/>
      <c r="P62" s="116"/>
      <c r="Q62" s="116"/>
      <c r="R62" s="116"/>
      <c r="S62" s="116"/>
      <c r="T62" s="116"/>
      <c r="U62" s="116"/>
    </row>
    <row r="63" spans="2:21" ht="11.25">
      <c r="B63" s="116"/>
      <c r="C63" s="116"/>
      <c r="D63" s="116"/>
      <c r="E63" s="116"/>
      <c r="F63" s="116"/>
      <c r="G63" s="116"/>
      <c r="H63" s="116"/>
      <c r="I63" s="116"/>
      <c r="J63" s="116"/>
      <c r="K63" s="116"/>
      <c r="L63" s="116"/>
      <c r="M63" s="116"/>
      <c r="N63" s="116"/>
      <c r="O63" s="116"/>
      <c r="P63" s="116"/>
      <c r="Q63" s="116"/>
      <c r="R63" s="116"/>
      <c r="S63" s="116"/>
      <c r="T63" s="116"/>
      <c r="U63" s="116"/>
    </row>
    <row r="64" spans="2:21" ht="11.25">
      <c r="B64" s="116"/>
      <c r="C64" s="116"/>
      <c r="D64" s="116"/>
      <c r="E64" s="116"/>
      <c r="F64" s="116"/>
      <c r="G64" s="116"/>
      <c r="H64" s="116"/>
      <c r="I64" s="116"/>
      <c r="J64" s="116"/>
      <c r="K64" s="116"/>
      <c r="L64" s="116"/>
      <c r="M64" s="116"/>
      <c r="N64" s="116"/>
      <c r="O64" s="116"/>
      <c r="P64" s="116"/>
      <c r="Q64" s="116"/>
      <c r="R64" s="116"/>
      <c r="S64" s="116"/>
      <c r="T64" s="116"/>
      <c r="U64" s="116"/>
    </row>
    <row r="65" spans="2:21" ht="11.25">
      <c r="B65" s="116"/>
      <c r="C65" s="116"/>
      <c r="D65" s="116"/>
      <c r="E65" s="116"/>
      <c r="F65" s="116"/>
      <c r="G65" s="116"/>
      <c r="H65" s="116"/>
      <c r="I65" s="116"/>
      <c r="J65" s="116"/>
      <c r="K65" s="116"/>
      <c r="L65" s="116"/>
      <c r="M65" s="116"/>
      <c r="N65" s="116"/>
      <c r="O65" s="116"/>
      <c r="P65" s="116"/>
      <c r="Q65" s="116"/>
      <c r="R65" s="116"/>
      <c r="S65" s="116"/>
      <c r="T65" s="116"/>
      <c r="U65" s="116"/>
    </row>
    <row r="66" spans="2:21" ht="11.25">
      <c r="B66" s="116"/>
      <c r="C66" s="116"/>
      <c r="D66" s="116"/>
      <c r="E66" s="116"/>
      <c r="F66" s="116"/>
      <c r="G66" s="116"/>
      <c r="H66" s="116"/>
      <c r="I66" s="116"/>
      <c r="J66" s="116"/>
      <c r="K66" s="116"/>
      <c r="L66" s="116"/>
      <c r="M66" s="116"/>
      <c r="N66" s="116"/>
      <c r="O66" s="116"/>
      <c r="P66" s="116"/>
      <c r="Q66" s="116"/>
      <c r="R66" s="116"/>
      <c r="S66" s="116"/>
      <c r="T66" s="116"/>
      <c r="U66" s="116"/>
    </row>
    <row r="67" spans="2:21" ht="11.25">
      <c r="B67" s="116"/>
      <c r="C67" s="116"/>
      <c r="D67" s="116"/>
      <c r="E67" s="116"/>
      <c r="F67" s="116"/>
      <c r="G67" s="116"/>
      <c r="H67" s="116"/>
      <c r="I67" s="116"/>
      <c r="J67" s="116"/>
      <c r="K67" s="116"/>
      <c r="L67" s="116"/>
      <c r="M67" s="116"/>
      <c r="N67" s="116"/>
      <c r="O67" s="116"/>
      <c r="P67" s="116"/>
      <c r="Q67" s="116"/>
      <c r="R67" s="116"/>
      <c r="S67" s="116"/>
      <c r="T67" s="116"/>
      <c r="U67" s="116"/>
    </row>
    <row r="68" spans="2:21" ht="11.25">
      <c r="B68" s="116"/>
      <c r="C68" s="116"/>
      <c r="D68" s="116"/>
      <c r="E68" s="116"/>
      <c r="F68" s="116"/>
      <c r="G68" s="116"/>
      <c r="H68" s="116"/>
      <c r="I68" s="116"/>
      <c r="J68" s="116"/>
      <c r="K68" s="116"/>
      <c r="L68" s="116"/>
      <c r="M68" s="116"/>
      <c r="N68" s="116"/>
      <c r="O68" s="116"/>
      <c r="P68" s="116"/>
      <c r="Q68" s="116"/>
      <c r="R68" s="116"/>
      <c r="S68" s="116"/>
      <c r="T68" s="116"/>
      <c r="U68" s="116"/>
    </row>
    <row r="69" spans="2:21" ht="11.25">
      <c r="B69" s="116"/>
      <c r="C69" s="116"/>
      <c r="D69" s="116"/>
      <c r="E69" s="116"/>
      <c r="F69" s="116"/>
      <c r="G69" s="116"/>
      <c r="H69" s="116"/>
      <c r="I69" s="116"/>
      <c r="J69" s="116"/>
      <c r="K69" s="116"/>
      <c r="L69" s="116"/>
      <c r="M69" s="116"/>
      <c r="N69" s="116"/>
      <c r="O69" s="116"/>
      <c r="P69" s="116"/>
      <c r="Q69" s="116"/>
      <c r="R69" s="116"/>
      <c r="S69" s="116"/>
      <c r="T69" s="116"/>
      <c r="U69" s="116"/>
    </row>
    <row r="70" spans="2:21" ht="11.25">
      <c r="B70" s="116"/>
      <c r="C70" s="116"/>
      <c r="D70" s="116"/>
      <c r="E70" s="116"/>
      <c r="F70" s="116"/>
      <c r="G70" s="116"/>
      <c r="H70" s="116"/>
      <c r="I70" s="116"/>
      <c r="J70" s="116"/>
      <c r="K70" s="116"/>
      <c r="L70" s="116"/>
      <c r="M70" s="116"/>
      <c r="N70" s="116"/>
      <c r="O70" s="116"/>
      <c r="P70" s="116"/>
      <c r="Q70" s="116"/>
      <c r="R70" s="116"/>
      <c r="S70" s="116"/>
      <c r="T70" s="116"/>
      <c r="U70" s="116"/>
    </row>
    <row r="71" spans="2:21" ht="11.25">
      <c r="B71" s="116"/>
      <c r="C71" s="116"/>
      <c r="D71" s="116"/>
      <c r="E71" s="116"/>
      <c r="F71" s="116"/>
      <c r="G71" s="116"/>
      <c r="H71" s="116"/>
      <c r="I71" s="116"/>
      <c r="J71" s="116"/>
      <c r="K71" s="116"/>
      <c r="L71" s="116"/>
      <c r="M71" s="116"/>
      <c r="N71" s="116"/>
      <c r="O71" s="116"/>
      <c r="P71" s="116"/>
      <c r="Q71" s="116"/>
      <c r="R71" s="116"/>
      <c r="S71" s="116"/>
      <c r="T71" s="116"/>
      <c r="U71" s="116"/>
    </row>
  </sheetData>
  <sheetProtection/>
  <mergeCells count="40">
    <mergeCell ref="I11:I14"/>
    <mergeCell ref="L11:L14"/>
    <mergeCell ref="O6:P6"/>
    <mergeCell ref="R8:U8"/>
    <mergeCell ref="R6:U6"/>
    <mergeCell ref="R7:U7"/>
    <mergeCell ref="B4:C4"/>
    <mergeCell ref="C12:C14"/>
    <mergeCell ref="D12:D14"/>
    <mergeCell ref="B10:F10"/>
    <mergeCell ref="B5:C8"/>
    <mergeCell ref="D5:D8"/>
    <mergeCell ref="B9:C9"/>
    <mergeCell ref="F11:F14"/>
    <mergeCell ref="B11:B14"/>
    <mergeCell ref="C11:D11"/>
    <mergeCell ref="O4:P4"/>
    <mergeCell ref="R4:U4"/>
    <mergeCell ref="O11:O14"/>
    <mergeCell ref="O5:P5"/>
    <mergeCell ref="O7:P7"/>
    <mergeCell ref="O8:P8"/>
    <mergeCell ref="O9:P9"/>
    <mergeCell ref="P11:U14"/>
    <mergeCell ref="R5:U5"/>
    <mergeCell ref="P50:U50"/>
    <mergeCell ref="B15:B21"/>
    <mergeCell ref="C19:C21"/>
    <mergeCell ref="D19:D21"/>
    <mergeCell ref="B24:B27"/>
    <mergeCell ref="C25:C27"/>
    <mergeCell ref="D25:D27"/>
    <mergeCell ref="C52:C54"/>
    <mergeCell ref="D52:D54"/>
    <mergeCell ref="B55:D57"/>
    <mergeCell ref="B28:B51"/>
    <mergeCell ref="C32:C33"/>
    <mergeCell ref="D34:D35"/>
    <mergeCell ref="C40:C45"/>
    <mergeCell ref="C49:C51"/>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88</v>
      </c>
    </row>
    <row r="3" ht="6" customHeight="1"/>
    <row r="4" ht="14.25">
      <c r="B4" s="28" t="s">
        <v>89</v>
      </c>
    </row>
    <row r="5" spans="2:14" ht="14.25" customHeight="1">
      <c r="B5" s="563"/>
      <c r="C5" s="563"/>
      <c r="D5" s="563"/>
      <c r="E5" s="563"/>
      <c r="F5" s="563"/>
      <c r="G5" s="563"/>
      <c r="H5" s="563"/>
      <c r="I5" s="563"/>
      <c r="J5" s="563"/>
      <c r="K5" s="563"/>
      <c r="L5" s="563"/>
      <c r="M5" s="563"/>
      <c r="N5" s="563"/>
    </row>
    <row r="6" spans="2:14" ht="9" customHeight="1">
      <c r="B6" s="6"/>
      <c r="C6" s="6"/>
      <c r="D6" s="6"/>
      <c r="E6" s="6"/>
      <c r="F6" s="6"/>
      <c r="G6" s="6"/>
      <c r="H6" s="6"/>
      <c r="I6" s="6"/>
      <c r="J6" s="6"/>
      <c r="K6" s="6"/>
      <c r="L6" s="6"/>
      <c r="M6" s="6"/>
      <c r="N6" s="6"/>
    </row>
    <row r="7" spans="2:10" ht="19.5" customHeight="1">
      <c r="B7" s="3" t="s">
        <v>103</v>
      </c>
      <c r="C7" s="3" t="s">
        <v>104</v>
      </c>
      <c r="D7" s="68" t="s">
        <v>2</v>
      </c>
      <c r="E7" s="68" t="s">
        <v>13</v>
      </c>
      <c r="F7" s="68" t="s">
        <v>105</v>
      </c>
      <c r="G7" s="68" t="s">
        <v>13</v>
      </c>
      <c r="H7" s="88"/>
      <c r="I7" s="565"/>
      <c r="J7" s="565"/>
    </row>
    <row r="8" ht="3.75" customHeight="1"/>
    <row r="9" spans="2:14" ht="13.5">
      <c r="B9" s="564" t="s">
        <v>66</v>
      </c>
      <c r="C9" s="564" t="s">
        <v>6</v>
      </c>
      <c r="D9" s="564"/>
      <c r="E9" s="564" t="s">
        <v>10</v>
      </c>
      <c r="F9" s="564"/>
      <c r="G9" s="29" t="s">
        <v>67</v>
      </c>
      <c r="H9" s="564" t="s">
        <v>68</v>
      </c>
      <c r="I9" s="29" t="s">
        <v>69</v>
      </c>
      <c r="J9" s="29" t="s">
        <v>70</v>
      </c>
      <c r="K9" s="564" t="s">
        <v>71</v>
      </c>
      <c r="L9" s="564"/>
      <c r="M9" s="566" t="s">
        <v>11</v>
      </c>
      <c r="N9" s="567"/>
    </row>
    <row r="10" spans="2:14" ht="13.5">
      <c r="B10" s="564"/>
      <c r="C10" s="30" t="s">
        <v>72</v>
      </c>
      <c r="D10" s="30" t="s">
        <v>73</v>
      </c>
      <c r="E10" s="30" t="s">
        <v>72</v>
      </c>
      <c r="F10" s="30" t="s">
        <v>73</v>
      </c>
      <c r="G10" s="33" t="s">
        <v>5</v>
      </c>
      <c r="H10" s="564"/>
      <c r="I10" s="33" t="s">
        <v>5</v>
      </c>
      <c r="J10" s="33" t="s">
        <v>5</v>
      </c>
      <c r="K10" s="564"/>
      <c r="L10" s="564"/>
      <c r="M10" s="566"/>
      <c r="N10" s="567"/>
    </row>
    <row r="11" spans="2:14" ht="23.25" customHeight="1">
      <c r="B11" s="34"/>
      <c r="C11" s="34"/>
      <c r="D11" s="35">
        <f>D12</f>
        <v>193150000</v>
      </c>
      <c r="E11" s="34"/>
      <c r="F11" s="35">
        <f>F12</f>
        <v>193150000</v>
      </c>
      <c r="G11" s="34"/>
      <c r="H11" s="34"/>
      <c r="I11" s="34"/>
      <c r="J11" s="34"/>
      <c r="K11" s="36"/>
      <c r="L11" s="37"/>
      <c r="M11" s="38"/>
      <c r="N11" s="39"/>
    </row>
    <row r="12" spans="2:14" ht="23.25" customHeight="1">
      <c r="B12" s="40"/>
      <c r="C12" s="40"/>
      <c r="D12" s="42">
        <f>D13+D14+D15+D16+D17+D18+D19+D22+D23</f>
        <v>193150000</v>
      </c>
      <c r="E12" s="40"/>
      <c r="F12" s="42">
        <f>F13+F14+F15+F16+F17+F18+F19+F22+F23</f>
        <v>193150000</v>
      </c>
      <c r="G12" s="45"/>
      <c r="H12" s="45"/>
      <c r="I12" s="40"/>
      <c r="J12" s="40"/>
      <c r="K12" s="38"/>
      <c r="L12" s="37"/>
      <c r="M12" s="38"/>
      <c r="N12" s="37"/>
    </row>
    <row r="13" spans="2:14" ht="23.25" customHeight="1">
      <c r="B13" s="65" t="s">
        <v>108</v>
      </c>
      <c r="C13" s="40" t="s">
        <v>135</v>
      </c>
      <c r="D13" s="42">
        <v>157425000</v>
      </c>
      <c r="E13" s="40" t="s">
        <v>139</v>
      </c>
      <c r="F13" s="42">
        <f>'別紙２'!W12</f>
        <v>162265000</v>
      </c>
      <c r="G13" s="44" t="s">
        <v>102</v>
      </c>
      <c r="H13" s="45"/>
      <c r="I13" s="46"/>
      <c r="J13" s="46"/>
      <c r="K13" s="38"/>
      <c r="L13" s="37"/>
      <c r="M13" s="568"/>
      <c r="N13" s="569"/>
    </row>
    <row r="14" spans="2:17" ht="23.25" customHeight="1">
      <c r="B14" s="66" t="s">
        <v>109</v>
      </c>
      <c r="C14" s="43" t="s">
        <v>136</v>
      </c>
      <c r="D14" s="42">
        <v>15689000</v>
      </c>
      <c r="E14" s="43" t="s">
        <v>140</v>
      </c>
      <c r="F14" s="42">
        <f>'別紙２'!W13</f>
        <v>11734000</v>
      </c>
      <c r="G14" s="44" t="s">
        <v>102</v>
      </c>
      <c r="H14" s="45"/>
      <c r="I14" s="46"/>
      <c r="J14" s="46"/>
      <c r="K14" s="38"/>
      <c r="L14" s="37"/>
      <c r="M14" s="568"/>
      <c r="N14" s="570"/>
      <c r="Q14" s="5"/>
    </row>
    <row r="15" spans="2:17" ht="23.25" customHeight="1">
      <c r="B15" s="66" t="s">
        <v>110</v>
      </c>
      <c r="C15" s="43" t="s">
        <v>137</v>
      </c>
      <c r="D15" s="42">
        <v>6470000</v>
      </c>
      <c r="E15" s="43" t="s">
        <v>137</v>
      </c>
      <c r="F15" s="42">
        <f>'別紙２'!W14</f>
        <v>9351000</v>
      </c>
      <c r="G15" s="44" t="s">
        <v>102</v>
      </c>
      <c r="H15" s="45"/>
      <c r="I15" s="46"/>
      <c r="J15" s="46"/>
      <c r="K15" s="38"/>
      <c r="L15" s="37"/>
      <c r="M15" s="38"/>
      <c r="N15" s="39"/>
      <c r="Q15" s="5"/>
    </row>
    <row r="16" spans="2:14" ht="23.25" customHeight="1">
      <c r="B16" s="66" t="s">
        <v>101</v>
      </c>
      <c r="C16" s="43" t="s">
        <v>138</v>
      </c>
      <c r="D16" s="42">
        <v>13566000</v>
      </c>
      <c r="E16" s="43" t="s">
        <v>138</v>
      </c>
      <c r="F16" s="42">
        <v>9800000</v>
      </c>
      <c r="G16" s="44">
        <v>40190</v>
      </c>
      <c r="H16" s="45" t="s">
        <v>145</v>
      </c>
      <c r="I16" s="46">
        <v>40298</v>
      </c>
      <c r="J16" s="46">
        <v>40298</v>
      </c>
      <c r="K16" s="38" t="s">
        <v>74</v>
      </c>
      <c r="L16" s="37" t="s">
        <v>85</v>
      </c>
      <c r="M16" s="568" t="s">
        <v>146</v>
      </c>
      <c r="N16" s="569"/>
    </row>
    <row r="17" spans="2:14" ht="23.25" customHeight="1">
      <c r="B17" s="66"/>
      <c r="C17" s="43"/>
      <c r="D17" s="42"/>
      <c r="E17" s="43"/>
      <c r="F17" s="42"/>
      <c r="G17" s="44"/>
      <c r="H17" s="45"/>
      <c r="I17" s="40"/>
      <c r="J17" s="40"/>
      <c r="K17" s="38"/>
      <c r="L17" s="37"/>
      <c r="M17" s="38"/>
      <c r="N17" s="37"/>
    </row>
    <row r="18" spans="2:14" ht="23.25" customHeight="1">
      <c r="B18" s="65"/>
      <c r="C18" s="43"/>
      <c r="D18" s="42"/>
      <c r="E18" s="43"/>
      <c r="F18" s="42"/>
      <c r="G18" s="44"/>
      <c r="H18" s="45"/>
      <c r="I18" s="46"/>
      <c r="J18" s="46"/>
      <c r="K18" s="38"/>
      <c r="L18" s="37"/>
      <c r="M18" s="568"/>
      <c r="N18" s="569"/>
    </row>
    <row r="19" spans="2:14" ht="23.25" customHeight="1">
      <c r="B19" s="64"/>
      <c r="C19" s="43"/>
      <c r="D19" s="42"/>
      <c r="E19" s="43"/>
      <c r="F19" s="42"/>
      <c r="G19" s="44"/>
      <c r="H19" s="45"/>
      <c r="I19" s="46"/>
      <c r="J19" s="46"/>
      <c r="K19" s="38"/>
      <c r="L19" s="37"/>
      <c r="M19" s="573"/>
      <c r="N19" s="569"/>
    </row>
    <row r="20" spans="2:14" ht="23.25" customHeight="1" hidden="1">
      <c r="B20" s="16"/>
      <c r="C20" s="40"/>
      <c r="D20" s="42"/>
      <c r="E20" s="43"/>
      <c r="F20" s="42"/>
      <c r="G20" s="44"/>
      <c r="H20" s="45"/>
      <c r="I20" s="40"/>
      <c r="J20" s="40"/>
      <c r="K20" s="38"/>
      <c r="L20" s="37"/>
      <c r="M20" s="38"/>
      <c r="N20" s="37"/>
    </row>
    <row r="21" spans="2:14" ht="23.25" customHeight="1" hidden="1">
      <c r="B21" s="40"/>
      <c r="C21" s="40"/>
      <c r="D21" s="42"/>
      <c r="E21" s="43"/>
      <c r="F21" s="42"/>
      <c r="G21" s="44"/>
      <c r="H21" s="45"/>
      <c r="I21" s="40"/>
      <c r="J21" s="40"/>
      <c r="K21" s="38"/>
      <c r="L21" s="37"/>
      <c r="M21" s="38"/>
      <c r="N21" s="37"/>
    </row>
    <row r="22" spans="2:14" ht="23.25" customHeight="1">
      <c r="B22" s="64"/>
      <c r="C22" s="43"/>
      <c r="D22" s="42"/>
      <c r="E22" s="43"/>
      <c r="F22" s="41"/>
      <c r="G22" s="73"/>
      <c r="H22" s="74"/>
      <c r="I22" s="75"/>
      <c r="J22" s="75"/>
      <c r="K22" s="76"/>
      <c r="L22" s="77"/>
      <c r="M22" s="571"/>
      <c r="N22" s="572"/>
    </row>
    <row r="23" spans="2:14" ht="23.25" customHeight="1">
      <c r="B23" s="67"/>
      <c r="C23" s="40"/>
      <c r="D23" s="42"/>
      <c r="E23" s="43"/>
      <c r="F23" s="42"/>
      <c r="G23" s="44"/>
      <c r="H23" s="45"/>
      <c r="I23" s="40"/>
      <c r="J23" s="40"/>
      <c r="K23" s="38"/>
      <c r="L23" s="37"/>
      <c r="M23" s="566"/>
      <c r="N23" s="567"/>
    </row>
    <row r="24" spans="2:14" ht="23.25" customHeight="1">
      <c r="B24" s="67"/>
      <c r="C24" s="40"/>
      <c r="D24" s="42"/>
      <c r="E24" s="43"/>
      <c r="F24" s="42"/>
      <c r="G24" s="44"/>
      <c r="H24" s="45"/>
      <c r="I24" s="40"/>
      <c r="J24" s="40"/>
      <c r="K24" s="38"/>
      <c r="L24" s="37"/>
      <c r="M24" s="31"/>
      <c r="N24" s="32"/>
    </row>
    <row r="25" spans="2:14" ht="46.5" customHeight="1">
      <c r="B25" s="2"/>
      <c r="C25" s="2"/>
      <c r="D25" s="2"/>
      <c r="E25" s="40" t="s">
        <v>84</v>
      </c>
      <c r="F25" s="72">
        <f>F13+F14+F15</f>
        <v>183350000</v>
      </c>
      <c r="G25" s="44">
        <v>40232</v>
      </c>
      <c r="H25" s="45" t="s">
        <v>141</v>
      </c>
      <c r="I25" s="46">
        <v>40476</v>
      </c>
      <c r="J25" s="46">
        <v>40478</v>
      </c>
      <c r="K25" s="38" t="s">
        <v>142</v>
      </c>
      <c r="L25" s="37" t="s">
        <v>143</v>
      </c>
      <c r="M25" s="568" t="s">
        <v>144</v>
      </c>
      <c r="N25" s="569"/>
    </row>
    <row r="26" spans="2:14" ht="23.25" customHeight="1">
      <c r="B26" s="40"/>
      <c r="C26" s="40"/>
      <c r="D26" s="42"/>
      <c r="E26" s="40"/>
      <c r="F26" s="42"/>
      <c r="G26" s="44"/>
      <c r="H26" s="45"/>
      <c r="I26" s="46"/>
      <c r="J26" s="46"/>
      <c r="K26" s="38"/>
      <c r="L26" s="37"/>
      <c r="M26" s="568"/>
      <c r="N26" s="570"/>
    </row>
    <row r="27" spans="2:14" ht="23.25" customHeight="1">
      <c r="B27" s="40"/>
      <c r="C27" s="40"/>
      <c r="D27" s="42"/>
      <c r="E27" s="40"/>
      <c r="F27" s="72"/>
      <c r="G27" s="44"/>
      <c r="H27" s="45"/>
      <c r="I27" s="46"/>
      <c r="J27" s="46"/>
      <c r="K27" s="38"/>
      <c r="L27" s="37"/>
      <c r="M27" s="38"/>
      <c r="N27" s="37"/>
    </row>
    <row r="28" spans="2:14" ht="23.25" customHeight="1">
      <c r="B28" s="40"/>
      <c r="C28" s="40"/>
      <c r="D28" s="42"/>
      <c r="E28" s="71"/>
      <c r="F28" s="72"/>
      <c r="G28" s="73"/>
      <c r="H28" s="74"/>
      <c r="I28" s="75"/>
      <c r="J28" s="75"/>
      <c r="K28" s="76"/>
      <c r="L28" s="77"/>
      <c r="M28" s="571"/>
      <c r="N28" s="572"/>
    </row>
    <row r="29" spans="2:14" ht="23.25" customHeight="1">
      <c r="B29" s="40"/>
      <c r="C29" s="40"/>
      <c r="D29" s="42"/>
      <c r="E29" s="40"/>
      <c r="F29" s="42"/>
      <c r="G29" s="44"/>
      <c r="H29" s="45"/>
      <c r="I29" s="40"/>
      <c r="J29" s="40"/>
      <c r="K29" s="38"/>
      <c r="L29" s="37"/>
      <c r="M29" s="38"/>
      <c r="N29" s="37"/>
    </row>
    <row r="30" spans="2:14" ht="23.25" customHeight="1">
      <c r="B30" s="40"/>
      <c r="C30" s="40"/>
      <c r="D30" s="42"/>
      <c r="E30" s="40"/>
      <c r="F30" s="42"/>
      <c r="G30" s="44"/>
      <c r="H30" s="45"/>
      <c r="I30" s="40"/>
      <c r="J30" s="40"/>
      <c r="K30" s="38"/>
      <c r="L30" s="37"/>
      <c r="M30" s="38"/>
      <c r="N30" s="37"/>
    </row>
    <row r="31" spans="2:14" ht="23.25" customHeight="1">
      <c r="B31" s="40"/>
      <c r="C31" s="40"/>
      <c r="D31" s="42"/>
      <c r="E31" s="40"/>
      <c r="F31" s="42"/>
      <c r="G31" s="44"/>
      <c r="H31" s="45"/>
      <c r="I31" s="40"/>
      <c r="J31" s="40"/>
      <c r="K31" s="38"/>
      <c r="L31" s="37"/>
      <c r="M31" s="38"/>
      <c r="N31" s="37"/>
    </row>
    <row r="32" spans="2:14" ht="23.25" customHeight="1">
      <c r="B32" s="40"/>
      <c r="C32" s="40"/>
      <c r="D32" s="42"/>
      <c r="E32" s="40"/>
      <c r="F32" s="42"/>
      <c r="G32" s="44"/>
      <c r="H32" s="45"/>
      <c r="I32" s="40"/>
      <c r="J32" s="40"/>
      <c r="K32" s="38"/>
      <c r="L32" s="37"/>
      <c r="M32" s="38"/>
      <c r="N32" s="37"/>
    </row>
  </sheetData>
  <sheetProtection/>
  <mergeCells count="18">
    <mergeCell ref="M13:N13"/>
    <mergeCell ref="M26:N26"/>
    <mergeCell ref="M16:N16"/>
    <mergeCell ref="M18:N18"/>
    <mergeCell ref="M28:N28"/>
    <mergeCell ref="M19:N19"/>
    <mergeCell ref="M22:N22"/>
    <mergeCell ref="M25:N25"/>
    <mergeCell ref="M23:N23"/>
    <mergeCell ref="M14:N14"/>
    <mergeCell ref="B5:N5"/>
    <mergeCell ref="H9:H10"/>
    <mergeCell ref="K9:L10"/>
    <mergeCell ref="B9:B10"/>
    <mergeCell ref="C9:D9"/>
    <mergeCell ref="E9:F9"/>
    <mergeCell ref="I7:J7"/>
    <mergeCell ref="M9:N10"/>
  </mergeCells>
  <printOptions/>
  <pageMargins left="0.2" right="0.1968503937007874" top="0" bottom="0.1968503937007874" header="0.25" footer="0.27"/>
  <pageSetup blackAndWhite="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147</v>
      </c>
    </row>
    <row r="2" ht="19.5" customHeight="1">
      <c r="B2" s="1" t="s">
        <v>148</v>
      </c>
    </row>
    <row r="3" spans="2:9" ht="30" customHeight="1">
      <c r="B3" s="574" t="s">
        <v>87</v>
      </c>
      <c r="C3" s="574"/>
      <c r="D3" s="574"/>
      <c r="E3" s="574"/>
      <c r="F3" s="574"/>
      <c r="G3" s="574"/>
      <c r="H3" s="574"/>
      <c r="I3" s="574"/>
    </row>
    <row r="4" spans="2:9" ht="31.5" customHeight="1">
      <c r="B4" s="3" t="s">
        <v>149</v>
      </c>
      <c r="C4" s="3" t="s">
        <v>150</v>
      </c>
      <c r="D4" s="3" t="s">
        <v>72</v>
      </c>
      <c r="E4" s="3" t="s">
        <v>151</v>
      </c>
      <c r="F4" s="3" t="s">
        <v>152</v>
      </c>
      <c r="G4" s="3" t="s">
        <v>153</v>
      </c>
      <c r="H4" s="3" t="s">
        <v>154</v>
      </c>
      <c r="I4" s="3" t="s">
        <v>11</v>
      </c>
    </row>
    <row r="5" spans="2:9" ht="24.75" customHeight="1">
      <c r="B5" s="53"/>
      <c r="C5" s="53"/>
      <c r="D5" s="53"/>
      <c r="E5" s="230" t="s">
        <v>14</v>
      </c>
      <c r="F5" s="230" t="s">
        <v>14</v>
      </c>
      <c r="G5" s="56"/>
      <c r="H5" s="231"/>
      <c r="I5" s="89"/>
    </row>
    <row r="6" spans="2:9" ht="31.5" customHeight="1">
      <c r="B6" s="232" t="s">
        <v>158</v>
      </c>
      <c r="C6" s="232" t="s">
        <v>156</v>
      </c>
      <c r="D6" s="257">
        <v>473</v>
      </c>
      <c r="E6" s="233">
        <v>343054</v>
      </c>
      <c r="F6" s="233">
        <f>ROUNDDOWN(D6*E6,0)</f>
        <v>162264542</v>
      </c>
      <c r="G6" s="234">
        <v>40478</v>
      </c>
      <c r="H6" s="232" t="s">
        <v>155</v>
      </c>
      <c r="I6" s="235" t="s">
        <v>162</v>
      </c>
    </row>
    <row r="7" spans="2:9" ht="31.5" customHeight="1">
      <c r="B7" s="237" t="s">
        <v>159</v>
      </c>
      <c r="C7" s="237" t="s">
        <v>157</v>
      </c>
      <c r="D7" s="258">
        <v>231</v>
      </c>
      <c r="E7" s="238">
        <f>'別紙４'!F14/'別紙５'!D7</f>
        <v>50796.5367965368</v>
      </c>
      <c r="F7" s="238">
        <f>D7*E7</f>
        <v>11734000</v>
      </c>
      <c r="G7" s="239">
        <f>G6</f>
        <v>40478</v>
      </c>
      <c r="H7" s="232" t="s">
        <v>161</v>
      </c>
      <c r="I7" s="242" t="s">
        <v>164</v>
      </c>
    </row>
    <row r="8" spans="2:9" ht="31.5" customHeight="1">
      <c r="B8" s="237" t="s">
        <v>160</v>
      </c>
      <c r="C8" s="237" t="s">
        <v>156</v>
      </c>
      <c r="D8" s="257">
        <v>43</v>
      </c>
      <c r="E8" s="233">
        <f>'別紙４'!F15/D8</f>
        <v>217465.11627906977</v>
      </c>
      <c r="F8" s="233">
        <f>ROUNDDOWN(D8*E8,0)</f>
        <v>9351000</v>
      </c>
      <c r="G8" s="239">
        <f>G7</f>
        <v>40478</v>
      </c>
      <c r="H8" s="232" t="s">
        <v>155</v>
      </c>
      <c r="I8" s="240" t="s">
        <v>163</v>
      </c>
    </row>
    <row r="9" spans="2:9" ht="31.5" customHeight="1">
      <c r="B9" s="256"/>
      <c r="C9" s="236"/>
      <c r="D9" s="241"/>
      <c r="E9" s="238"/>
      <c r="F9" s="238"/>
      <c r="G9" s="239"/>
      <c r="H9" s="237"/>
      <c r="I9" s="240"/>
    </row>
    <row r="10" spans="2:9" ht="31.5" customHeight="1">
      <c r="B10" s="236"/>
      <c r="C10" s="236"/>
      <c r="D10" s="237"/>
      <c r="E10" s="238"/>
      <c r="F10" s="238"/>
      <c r="G10" s="239"/>
      <c r="H10" s="237"/>
      <c r="I10" s="242"/>
    </row>
    <row r="11" spans="2:9" ht="31.5" customHeight="1">
      <c r="B11" s="256"/>
      <c r="C11" s="236"/>
      <c r="D11" s="241"/>
      <c r="E11" s="238"/>
      <c r="F11" s="238"/>
      <c r="G11" s="239"/>
      <c r="H11" s="237"/>
      <c r="I11" s="240"/>
    </row>
    <row r="12" spans="2:9" ht="31.5" customHeight="1">
      <c r="B12" s="236"/>
      <c r="C12" s="243"/>
      <c r="D12" s="241"/>
      <c r="E12" s="238"/>
      <c r="F12" s="244"/>
      <c r="G12" s="245"/>
      <c r="H12" s="246"/>
      <c r="I12" s="240"/>
    </row>
    <row r="13" spans="2:9" ht="31.5" customHeight="1">
      <c r="B13" s="236"/>
      <c r="C13" s="236"/>
      <c r="D13" s="241"/>
      <c r="E13" s="238"/>
      <c r="F13" s="244"/>
      <c r="G13" s="245"/>
      <c r="H13" s="246"/>
      <c r="I13" s="240"/>
    </row>
    <row r="14" spans="2:9" ht="31.5" customHeight="1">
      <c r="B14" s="236"/>
      <c r="C14" s="236"/>
      <c r="D14" s="241"/>
      <c r="E14" s="238"/>
      <c r="F14" s="244"/>
      <c r="G14" s="245"/>
      <c r="H14" s="246"/>
      <c r="I14" s="240"/>
    </row>
    <row r="15" spans="2:9" ht="31.5" customHeight="1">
      <c r="B15" s="236"/>
      <c r="C15" s="236"/>
      <c r="D15" s="241"/>
      <c r="E15" s="238"/>
      <c r="F15" s="244"/>
      <c r="G15" s="245"/>
      <c r="H15" s="246"/>
      <c r="I15" s="240"/>
    </row>
    <row r="16" spans="2:9" ht="31.5" customHeight="1">
      <c r="B16" s="236"/>
      <c r="C16" s="236"/>
      <c r="D16" s="237"/>
      <c r="E16" s="238"/>
      <c r="F16" s="244"/>
      <c r="G16" s="245"/>
      <c r="H16" s="246"/>
      <c r="I16" s="240"/>
    </row>
    <row r="17" spans="2:9" ht="31.5" customHeight="1">
      <c r="B17" s="247"/>
      <c r="C17" s="4"/>
      <c r="D17" s="248"/>
      <c r="E17" s="249"/>
      <c r="F17" s="250"/>
      <c r="G17" s="251"/>
      <c r="H17" s="252"/>
      <c r="I17" s="253"/>
    </row>
    <row r="18" spans="2:9" ht="31.5" customHeight="1">
      <c r="B18" s="52"/>
      <c r="C18" s="4"/>
      <c r="D18" s="4"/>
      <c r="E18" s="249"/>
      <c r="F18" s="250"/>
      <c r="G18" s="251"/>
      <c r="H18" s="252"/>
      <c r="I18" s="253"/>
    </row>
    <row r="19" spans="2:9" ht="31.5" customHeight="1">
      <c r="B19" s="247"/>
      <c r="C19" s="4"/>
      <c r="D19" s="248"/>
      <c r="E19" s="249"/>
      <c r="F19" s="249"/>
      <c r="G19" s="254"/>
      <c r="H19" s="255"/>
      <c r="I19" s="253"/>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50"/>
  </sheetPr>
  <dimension ref="B1:Q57"/>
  <sheetViews>
    <sheetView tabSelected="1" zoomScale="91" zoomScaleNormal="91" zoomScalePageLayoutView="0" workbookViewId="0" topLeftCell="A1">
      <selection activeCell="M7" sqref="M7"/>
    </sheetView>
  </sheetViews>
  <sheetFormatPr defaultColWidth="9.00390625" defaultRowHeight="13.5"/>
  <cols>
    <col min="1" max="1" width="3.125" style="391" customWidth="1"/>
    <col min="2" max="5" width="12.00390625" style="391" customWidth="1"/>
    <col min="6" max="6" width="15.625" style="391" customWidth="1"/>
    <col min="7" max="8" width="13.00390625" style="391" customWidth="1"/>
    <col min="9" max="9" width="9.00390625" style="391" customWidth="1"/>
    <col min="10" max="10" width="3.125" style="391" customWidth="1"/>
    <col min="11" max="16" width="12.00390625" style="391" customWidth="1"/>
    <col min="17" max="17" width="11.00390625" style="391" customWidth="1"/>
    <col min="18" max="16384" width="9.00390625" style="391" customWidth="1"/>
  </cols>
  <sheetData>
    <row r="1" ht="24" customHeight="1">
      <c r="J1" s="384" t="s">
        <v>267</v>
      </c>
    </row>
    <row r="2" spans="2:11" ht="13.5">
      <c r="B2" s="392" t="s">
        <v>346</v>
      </c>
      <c r="K2" s="392" t="s">
        <v>345</v>
      </c>
    </row>
    <row r="3" s="383" customFormat="1" ht="16.5" customHeight="1"/>
    <row r="4" spans="7:17" s="383" customFormat="1" ht="16.5" customHeight="1">
      <c r="G4" s="575" t="s">
        <v>341</v>
      </c>
      <c r="H4" s="575"/>
      <c r="Q4" s="386" t="s">
        <v>268</v>
      </c>
    </row>
    <row r="5" spans="7:17" s="383" customFormat="1" ht="16.5" customHeight="1">
      <c r="G5" s="575" t="s">
        <v>342</v>
      </c>
      <c r="H5" s="575"/>
      <c r="Q5" s="386" t="s">
        <v>269</v>
      </c>
    </row>
    <row r="6" spans="2:17" s="383" customFormat="1" ht="16.5" customHeight="1">
      <c r="B6" s="383" t="s">
        <v>270</v>
      </c>
      <c r="K6" s="383" t="s">
        <v>270</v>
      </c>
      <c r="P6" s="471" t="s">
        <v>336</v>
      </c>
      <c r="Q6" s="388"/>
    </row>
    <row r="7" spans="16:17" s="383" customFormat="1" ht="16.5" customHeight="1">
      <c r="P7" s="472" t="s">
        <v>329</v>
      </c>
      <c r="Q7" s="388"/>
    </row>
    <row r="8" spans="8:17" s="383" customFormat="1" ht="16.5" customHeight="1">
      <c r="H8" s="386" t="s">
        <v>343</v>
      </c>
      <c r="Q8" s="386" t="s">
        <v>344</v>
      </c>
    </row>
    <row r="9" s="383" customFormat="1" ht="16.5" customHeight="1"/>
    <row r="10" s="383" customFormat="1" ht="16.5" customHeight="1"/>
    <row r="11" spans="2:17" s="383" customFormat="1" ht="16.5" customHeight="1">
      <c r="B11" s="576" t="s">
        <v>284</v>
      </c>
      <c r="C11" s="576"/>
      <c r="D11" s="576"/>
      <c r="E11" s="576"/>
      <c r="F11" s="576"/>
      <c r="G11" s="576"/>
      <c r="H11" s="576"/>
      <c r="I11" s="393"/>
      <c r="K11" s="576" t="s">
        <v>284</v>
      </c>
      <c r="L11" s="576"/>
      <c r="M11" s="576"/>
      <c r="N11" s="576"/>
      <c r="O11" s="576"/>
      <c r="P11" s="576"/>
      <c r="Q11" s="576"/>
    </row>
    <row r="12" spans="2:17" s="383" customFormat="1" ht="16.5" customHeight="1">
      <c r="B12" s="482"/>
      <c r="C12" s="482"/>
      <c r="D12" s="482"/>
      <c r="E12" s="482"/>
      <c r="F12" s="482"/>
      <c r="G12" s="482"/>
      <c r="H12" s="482"/>
      <c r="I12" s="393"/>
      <c r="K12" s="482"/>
      <c r="L12" s="482"/>
      <c r="M12" s="482"/>
      <c r="N12" s="482"/>
      <c r="O12" s="482"/>
      <c r="P12" s="482"/>
      <c r="Q12" s="482"/>
    </row>
    <row r="13" spans="2:11" s="383" customFormat="1" ht="16.5" customHeight="1">
      <c r="B13" s="404"/>
      <c r="K13" s="404" t="s">
        <v>289</v>
      </c>
    </row>
    <row r="14" spans="2:16" s="383" customFormat="1" ht="17.25" customHeight="1">
      <c r="B14" s="404" t="s">
        <v>347</v>
      </c>
      <c r="C14" s="404"/>
      <c r="D14" s="404"/>
      <c r="E14" s="404"/>
      <c r="F14" s="404"/>
      <c r="G14" s="404"/>
      <c r="I14" s="394"/>
      <c r="K14" s="404" t="s">
        <v>285</v>
      </c>
      <c r="L14" s="404"/>
      <c r="M14" s="404"/>
      <c r="N14" s="404"/>
      <c r="O14" s="404"/>
      <c r="P14" s="404"/>
    </row>
    <row r="15" spans="2:16" s="383" customFormat="1" ht="17.25" customHeight="1">
      <c r="B15" s="404" t="s">
        <v>286</v>
      </c>
      <c r="C15" s="404"/>
      <c r="D15" s="404"/>
      <c r="E15" s="404"/>
      <c r="F15" s="404"/>
      <c r="G15" s="404"/>
      <c r="I15" s="394"/>
      <c r="K15" s="404" t="s">
        <v>288</v>
      </c>
      <c r="L15" s="404"/>
      <c r="M15" s="404"/>
      <c r="N15" s="404"/>
      <c r="O15" s="404"/>
      <c r="P15" s="404"/>
    </row>
    <row r="16" spans="2:16" s="383" customFormat="1" ht="17.25" customHeight="1">
      <c r="B16" s="404" t="s">
        <v>348</v>
      </c>
      <c r="C16" s="404"/>
      <c r="D16" s="404"/>
      <c r="E16" s="404"/>
      <c r="F16" s="404"/>
      <c r="G16" s="404"/>
      <c r="I16" s="394"/>
      <c r="K16" s="404" t="s">
        <v>348</v>
      </c>
      <c r="L16" s="404"/>
      <c r="M16" s="404"/>
      <c r="N16" s="404"/>
      <c r="O16" s="404"/>
      <c r="P16" s="404"/>
    </row>
    <row r="17" spans="2:14" s="383" customFormat="1" ht="16.5" customHeight="1">
      <c r="B17" s="404" t="s">
        <v>287</v>
      </c>
      <c r="C17" s="404"/>
      <c r="D17" s="404"/>
      <c r="E17" s="404"/>
      <c r="F17" s="404"/>
      <c r="G17" s="404"/>
      <c r="K17" s="404" t="s">
        <v>287</v>
      </c>
      <c r="L17" s="404"/>
      <c r="M17" s="404"/>
      <c r="N17" s="387" t="s">
        <v>272</v>
      </c>
    </row>
    <row r="18" spans="2:14" s="383" customFormat="1" ht="16.5" customHeight="1">
      <c r="B18" s="404"/>
      <c r="C18" s="404"/>
      <c r="D18" s="404"/>
      <c r="E18" s="404"/>
      <c r="F18" s="404"/>
      <c r="G18" s="404"/>
      <c r="K18" s="404"/>
      <c r="L18" s="404"/>
      <c r="M18" s="404"/>
      <c r="N18" s="387" t="s">
        <v>278</v>
      </c>
    </row>
    <row r="19" spans="3:17" s="383" customFormat="1" ht="16.5" customHeight="1">
      <c r="C19" s="388"/>
      <c r="D19" s="388"/>
      <c r="E19" s="389" t="s">
        <v>273</v>
      </c>
      <c r="F19" s="388"/>
      <c r="G19" s="388"/>
      <c r="H19" s="388"/>
      <c r="I19" s="388"/>
      <c r="L19" s="388"/>
      <c r="M19" s="388" t="s">
        <v>273</v>
      </c>
      <c r="N19" s="388"/>
      <c r="O19" s="405" t="s">
        <v>290</v>
      </c>
      <c r="Q19" s="388"/>
    </row>
    <row r="20" spans="2:11" s="383" customFormat="1" ht="16.5" customHeight="1">
      <c r="B20" s="383" t="s">
        <v>271</v>
      </c>
      <c r="K20" s="383" t="s">
        <v>271</v>
      </c>
    </row>
    <row r="21" spans="2:17" s="383" customFormat="1" ht="16.5" customHeight="1">
      <c r="B21" s="388"/>
      <c r="C21" s="388"/>
      <c r="D21" s="388"/>
      <c r="E21" s="388"/>
      <c r="F21" s="388"/>
      <c r="G21" s="388"/>
      <c r="H21" s="388"/>
      <c r="I21" s="388"/>
      <c r="K21" s="388"/>
      <c r="L21" s="388"/>
      <c r="M21" s="388"/>
      <c r="N21" s="388"/>
      <c r="O21" s="388"/>
      <c r="P21" s="388"/>
      <c r="Q21" s="388"/>
    </row>
    <row r="22" spans="2:11" s="383" customFormat="1" ht="16.5" customHeight="1">
      <c r="B22" s="395" t="s">
        <v>274</v>
      </c>
      <c r="K22" s="395" t="s">
        <v>274</v>
      </c>
    </row>
    <row r="23" s="383" customFormat="1" ht="16.5" customHeight="1">
      <c r="K23" s="385" t="s">
        <v>275</v>
      </c>
    </row>
    <row r="25" spans="2:11" ht="14.25">
      <c r="B25" s="395" t="s">
        <v>276</v>
      </c>
      <c r="K25" s="395" t="s">
        <v>276</v>
      </c>
    </row>
    <row r="26" spans="2:11" ht="13.5">
      <c r="B26" s="481" t="s">
        <v>291</v>
      </c>
      <c r="K26" s="481" t="s">
        <v>291</v>
      </c>
    </row>
    <row r="27" spans="2:17" ht="13.5">
      <c r="B27" s="391" t="s">
        <v>292</v>
      </c>
      <c r="C27" s="481"/>
      <c r="D27" s="481"/>
      <c r="E27" s="403"/>
      <c r="F27" s="403"/>
      <c r="G27" s="403"/>
      <c r="H27" s="403"/>
      <c r="I27" s="398"/>
      <c r="J27" s="398"/>
      <c r="K27" s="391" t="s">
        <v>292</v>
      </c>
      <c r="L27" s="481"/>
      <c r="M27" s="481"/>
      <c r="N27" s="577"/>
      <c r="O27" s="577"/>
      <c r="Q27" s="403"/>
    </row>
    <row r="28" spans="3:17" ht="14.25">
      <c r="C28" s="481"/>
      <c r="D28" s="481"/>
      <c r="E28" s="403"/>
      <c r="F28" s="403"/>
      <c r="G28" s="403"/>
      <c r="H28" s="403"/>
      <c r="I28" s="398"/>
      <c r="J28" s="398"/>
      <c r="L28" s="481"/>
      <c r="M28" s="481"/>
      <c r="N28" s="577"/>
      <c r="O28" s="577"/>
      <c r="P28" s="481"/>
      <c r="Q28" s="403"/>
    </row>
    <row r="29" spans="2:17" ht="14.25">
      <c r="B29" s="398"/>
      <c r="C29" s="399"/>
      <c r="D29" s="399"/>
      <c r="E29" s="399"/>
      <c r="F29" s="399"/>
      <c r="G29" s="399"/>
      <c r="H29" s="398"/>
      <c r="I29" s="398"/>
      <c r="J29" s="398"/>
      <c r="K29" s="400"/>
      <c r="L29" s="399"/>
      <c r="M29" s="399"/>
      <c r="N29" s="399"/>
      <c r="O29" s="399"/>
      <c r="Q29" s="399"/>
    </row>
    <row r="30" spans="2:17" ht="14.25">
      <c r="B30" s="398"/>
      <c r="C30" s="398"/>
      <c r="D30" s="398"/>
      <c r="E30" s="398"/>
      <c r="F30" s="398"/>
      <c r="G30" s="398"/>
      <c r="H30" s="398"/>
      <c r="I30" s="398"/>
      <c r="J30" s="398"/>
      <c r="K30" s="401"/>
      <c r="L30" s="402"/>
      <c r="M30" s="402"/>
      <c r="N30" s="402"/>
      <c r="O30" s="402"/>
      <c r="P30" s="402"/>
      <c r="Q30" s="398"/>
    </row>
    <row r="31" spans="2:17" ht="14.25">
      <c r="B31" s="398"/>
      <c r="C31" s="398"/>
      <c r="D31" s="398"/>
      <c r="E31" s="398"/>
      <c r="F31" s="398"/>
      <c r="G31" s="398"/>
      <c r="H31" s="398"/>
      <c r="I31" s="398"/>
      <c r="J31" s="398"/>
      <c r="K31" s="398"/>
      <c r="L31" s="398"/>
      <c r="M31" s="398"/>
      <c r="N31" s="398"/>
      <c r="O31" s="398"/>
      <c r="Q31" s="398"/>
    </row>
    <row r="32" spans="12:14" ht="14.25">
      <c r="L32" s="387"/>
      <c r="N32" s="396"/>
    </row>
    <row r="33" ht="14.25"/>
    <row r="34" ht="14.25"/>
    <row r="35" ht="14.25">
      <c r="N35" s="397"/>
    </row>
    <row r="36" ht="14.25">
      <c r="N36" s="387" t="s">
        <v>320</v>
      </c>
    </row>
    <row r="37" ht="14.25">
      <c r="N37" s="461" t="s">
        <v>279</v>
      </c>
    </row>
    <row r="38" ht="14.25"/>
    <row r="39" spans="2:12" ht="14.25">
      <c r="B39" s="481" t="s">
        <v>293</v>
      </c>
      <c r="L39" s="396"/>
    </row>
    <row r="40" spans="2:13" ht="15.75">
      <c r="B40" s="391" t="s">
        <v>294</v>
      </c>
      <c r="C40" s="390"/>
      <c r="K40" s="481" t="s">
        <v>293</v>
      </c>
      <c r="M40" s="387"/>
    </row>
    <row r="41" ht="14.25" customHeight="1">
      <c r="K41" s="391" t="s">
        <v>294</v>
      </c>
    </row>
    <row r="42" ht="14.25"/>
    <row r="43" ht="14.25"/>
    <row r="44" ht="14.25"/>
    <row r="45" ht="14.25"/>
    <row r="46" ht="14.25"/>
    <row r="47" ht="14.25"/>
    <row r="48" ht="14.25">
      <c r="N48" s="462" t="s">
        <v>280</v>
      </c>
    </row>
    <row r="49" ht="14.25">
      <c r="N49" s="387" t="s">
        <v>281</v>
      </c>
    </row>
    <row r="50" spans="2:14" ht="14.25">
      <c r="B50" s="391" t="s">
        <v>277</v>
      </c>
      <c r="N50" s="387" t="s">
        <v>282</v>
      </c>
    </row>
    <row r="51" ht="14.25">
      <c r="K51" s="391" t="s">
        <v>277</v>
      </c>
    </row>
    <row r="52" ht="14.25"/>
    <row r="53" ht="13.5">
      <c r="K53" s="387" t="s">
        <v>283</v>
      </c>
    </row>
    <row r="54" ht="14.25"/>
    <row r="55" ht="14.25"/>
    <row r="57" ht="13.5">
      <c r="K57" s="387" t="s">
        <v>319</v>
      </c>
    </row>
  </sheetData>
  <sheetProtection/>
  <mergeCells count="6">
    <mergeCell ref="G4:H4"/>
    <mergeCell ref="G5:H5"/>
    <mergeCell ref="B11:H11"/>
    <mergeCell ref="K11:Q11"/>
    <mergeCell ref="N27:N28"/>
    <mergeCell ref="O27:O28"/>
  </mergeCells>
  <printOptions/>
  <pageMargins left="0.84" right="0.46"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tabColor rgb="FFFF0000"/>
  </sheetPr>
  <dimension ref="A1:K23"/>
  <sheetViews>
    <sheetView showGridLines="0" zoomScale="106" zoomScaleNormal="106" zoomScaleSheetLayoutView="75" zoomScalePageLayoutView="0" workbookViewId="0" topLeftCell="A1">
      <selection activeCell="B14" sqref="B14"/>
    </sheetView>
  </sheetViews>
  <sheetFormatPr defaultColWidth="9.00390625" defaultRowHeight="13.5"/>
  <cols>
    <col min="1" max="1" width="2.125" style="344" customWidth="1"/>
    <col min="2" max="2" width="20.00390625" style="344" customWidth="1"/>
    <col min="3" max="3" width="2.25390625" style="345" hidden="1" customWidth="1"/>
    <col min="4" max="5" width="17.125" style="369" customWidth="1"/>
    <col min="6" max="6" width="17.125" style="342" customWidth="1"/>
    <col min="7" max="8" width="17.125" style="369" customWidth="1"/>
    <col min="9" max="9" width="11.75390625" style="345" customWidth="1"/>
    <col min="10" max="11" width="18.25390625" style="342" customWidth="1"/>
    <col min="12" max="16384" width="9.00390625" style="342" customWidth="1"/>
  </cols>
  <sheetData>
    <row r="1" spans="1:9" ht="13.5">
      <c r="A1" s="578" t="s">
        <v>339</v>
      </c>
      <c r="B1" s="578"/>
      <c r="C1" s="578"/>
      <c r="D1" s="578"/>
      <c r="E1" s="578"/>
      <c r="F1" s="578"/>
      <c r="G1" s="578"/>
      <c r="H1" s="578"/>
      <c r="I1" s="578"/>
    </row>
    <row r="2" spans="1:9" ht="6" customHeight="1">
      <c r="A2" s="343"/>
      <c r="B2" s="343"/>
      <c r="C2" s="343"/>
      <c r="D2" s="343"/>
      <c r="E2" s="343"/>
      <c r="F2" s="343"/>
      <c r="G2" s="343"/>
      <c r="H2" s="343"/>
      <c r="I2" s="343"/>
    </row>
    <row r="3" spans="1:9" ht="17.25">
      <c r="A3" s="579" t="s">
        <v>255</v>
      </c>
      <c r="B3" s="579"/>
      <c r="C3" s="579"/>
      <c r="D3" s="579"/>
      <c r="E3" s="579"/>
      <c r="F3" s="579"/>
      <c r="G3" s="579"/>
      <c r="H3" s="579"/>
      <c r="I3" s="579"/>
    </row>
    <row r="4" spans="4:8" ht="6" customHeight="1">
      <c r="D4" s="346"/>
      <c r="E4" s="346"/>
      <c r="F4" s="380"/>
      <c r="G4" s="346"/>
      <c r="H4" s="346"/>
    </row>
    <row r="5" spans="1:9" ht="9" customHeight="1">
      <c r="A5" s="580" t="s">
        <v>252</v>
      </c>
      <c r="B5" s="581"/>
      <c r="C5" s="582"/>
      <c r="D5" s="347"/>
      <c r="E5" s="347"/>
      <c r="F5" s="478"/>
      <c r="G5" s="348"/>
      <c r="H5" s="347"/>
      <c r="I5" s="348"/>
    </row>
    <row r="6" spans="1:9" ht="13.5">
      <c r="A6" s="583"/>
      <c r="B6" s="584"/>
      <c r="C6" s="585"/>
      <c r="D6" s="349" t="s">
        <v>7</v>
      </c>
      <c r="E6" s="349" t="s">
        <v>189</v>
      </c>
      <c r="F6" s="350" t="s">
        <v>266</v>
      </c>
      <c r="G6" s="350" t="s">
        <v>98</v>
      </c>
      <c r="H6" s="349" t="s">
        <v>256</v>
      </c>
      <c r="I6" s="350" t="s">
        <v>253</v>
      </c>
    </row>
    <row r="7" spans="1:9" ht="9" customHeight="1">
      <c r="A7" s="586"/>
      <c r="B7" s="587"/>
      <c r="C7" s="588"/>
      <c r="D7" s="351"/>
      <c r="E7" s="351"/>
      <c r="F7" s="381"/>
      <c r="G7" s="352"/>
      <c r="H7" s="351"/>
      <c r="I7" s="352"/>
    </row>
    <row r="8" spans="1:9" ht="17.25" customHeight="1">
      <c r="A8" s="353"/>
      <c r="B8" s="354"/>
      <c r="C8" s="355"/>
      <c r="D8" s="356" t="s">
        <v>254</v>
      </c>
      <c r="E8" s="356" t="s">
        <v>254</v>
      </c>
      <c r="F8" s="479"/>
      <c r="G8" s="357" t="s">
        <v>14</v>
      </c>
      <c r="H8" s="356" t="s">
        <v>254</v>
      </c>
      <c r="I8" s="348"/>
    </row>
    <row r="9" spans="1:9" ht="17.25" customHeight="1">
      <c r="A9" s="372"/>
      <c r="B9" s="371"/>
      <c r="C9" s="373"/>
      <c r="D9" s="375"/>
      <c r="E9" s="375"/>
      <c r="F9" s="375"/>
      <c r="G9" s="375"/>
      <c r="H9" s="375"/>
      <c r="I9" s="350"/>
    </row>
    <row r="10" spans="1:9" ht="17.25" customHeight="1">
      <c r="A10" s="589" t="s">
        <v>350</v>
      </c>
      <c r="B10" s="590"/>
      <c r="C10" s="373"/>
      <c r="D10" s="374"/>
      <c r="E10" s="374"/>
      <c r="F10" s="374"/>
      <c r="G10" s="374"/>
      <c r="H10" s="374"/>
      <c r="I10" s="350"/>
    </row>
    <row r="11" spans="1:9" ht="17.25" customHeight="1">
      <c r="A11" s="372"/>
      <c r="B11" s="473"/>
      <c r="C11" s="373"/>
      <c r="D11" s="409"/>
      <c r="E11" s="409"/>
      <c r="F11" s="409"/>
      <c r="G11" s="409"/>
      <c r="H11" s="409"/>
      <c r="I11" s="350"/>
    </row>
    <row r="12" spans="1:10" ht="17.25" customHeight="1">
      <c r="A12" s="362"/>
      <c r="B12" s="380"/>
      <c r="C12" s="364"/>
      <c r="D12" s="381"/>
      <c r="E12" s="381"/>
      <c r="F12" s="381"/>
      <c r="G12" s="381"/>
      <c r="H12" s="381"/>
      <c r="I12" s="367"/>
      <c r="J12" s="361"/>
    </row>
    <row r="13" spans="1:10" ht="17.25" customHeight="1">
      <c r="A13" s="358"/>
      <c r="B13" s="368"/>
      <c r="C13" s="359"/>
      <c r="D13" s="477"/>
      <c r="E13" s="477"/>
      <c r="F13" s="477"/>
      <c r="G13" s="477"/>
      <c r="H13" s="477"/>
      <c r="I13" s="360"/>
      <c r="J13" s="361"/>
    </row>
    <row r="14" spans="1:10" ht="17.25" customHeight="1">
      <c r="A14" s="358"/>
      <c r="B14" s="368" t="s">
        <v>351</v>
      </c>
      <c r="C14" s="359"/>
      <c r="D14" s="406"/>
      <c r="E14" s="406"/>
      <c r="F14" s="406"/>
      <c r="G14" s="406"/>
      <c r="H14" s="406"/>
      <c r="I14" s="408"/>
      <c r="J14" s="361"/>
    </row>
    <row r="15" spans="1:10" ht="15.75" customHeight="1">
      <c r="A15" s="358"/>
      <c r="B15" s="368"/>
      <c r="C15" s="359"/>
      <c r="D15" s="406"/>
      <c r="E15" s="406"/>
      <c r="F15" s="406"/>
      <c r="G15" s="406"/>
      <c r="H15" s="406"/>
      <c r="I15" s="408"/>
      <c r="J15" s="361"/>
    </row>
    <row r="16" spans="1:10" ht="15.75" customHeight="1">
      <c r="A16" s="362"/>
      <c r="B16" s="363"/>
      <c r="C16" s="364"/>
      <c r="D16" s="365"/>
      <c r="E16" s="365"/>
      <c r="F16" s="381"/>
      <c r="G16" s="366"/>
      <c r="H16" s="365"/>
      <c r="I16" s="367"/>
      <c r="J16" s="361"/>
    </row>
    <row r="17" spans="1:10" ht="17.25" customHeight="1">
      <c r="A17" s="368"/>
      <c r="B17" s="344" t="s">
        <v>330</v>
      </c>
      <c r="F17" s="382"/>
      <c r="J17" s="361"/>
    </row>
    <row r="18" spans="1:10" ht="17.25" customHeight="1">
      <c r="A18" s="368"/>
      <c r="B18" s="344" t="s">
        <v>331</v>
      </c>
      <c r="J18" s="361"/>
    </row>
    <row r="19" spans="1:10" ht="17.25" customHeight="1">
      <c r="A19" s="368"/>
      <c r="E19" s="370"/>
      <c r="F19" s="369"/>
      <c r="J19" s="361"/>
    </row>
    <row r="20" spans="1:10" ht="6" customHeight="1">
      <c r="A20" s="368"/>
      <c r="J20" s="361"/>
    </row>
    <row r="21" spans="1:10" ht="17.25" customHeight="1">
      <c r="A21" s="368"/>
      <c r="J21" s="361"/>
    </row>
    <row r="22" spans="1:11" ht="17.25" customHeight="1">
      <c r="A22" s="368"/>
      <c r="J22" s="361"/>
      <c r="K22" s="361"/>
    </row>
    <row r="23" spans="1:10" ht="17.25" customHeight="1">
      <c r="A23" s="368"/>
      <c r="J23" s="361"/>
    </row>
    <row r="24" ht="13.5" customHeight="1"/>
    <row r="25" ht="17.25" customHeight="1"/>
  </sheetData>
  <sheetProtection/>
  <mergeCells count="4">
    <mergeCell ref="A1:I1"/>
    <mergeCell ref="A3:I3"/>
    <mergeCell ref="A5:C7"/>
    <mergeCell ref="A10:B10"/>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1" bestFit="1" customWidth="1"/>
    <col min="3" max="3" width="8.50390625" style="261" bestFit="1" customWidth="1"/>
    <col min="4" max="4" width="10.00390625" style="261" bestFit="1" customWidth="1"/>
    <col min="5" max="5" width="6.25390625" style="262" customWidth="1"/>
    <col min="6" max="6" width="6.25390625" style="263" customWidth="1"/>
    <col min="7" max="7" width="9.125" style="264" bestFit="1" customWidth="1"/>
    <col min="8" max="8" width="15.625" style="265" customWidth="1"/>
    <col min="9" max="9" width="10.125" style="266" bestFit="1" customWidth="1"/>
    <col min="10" max="11" width="15.625" style="265" customWidth="1"/>
    <col min="12" max="15" width="15.625" style="267" customWidth="1"/>
    <col min="16" max="16" width="15.625" style="265" customWidth="1"/>
    <col min="17" max="17" width="8.875" style="261" customWidth="1"/>
    <col min="18" max="244" width="15.625" style="261" customWidth="1"/>
    <col min="245" max="245" width="10.75390625" style="261" customWidth="1"/>
    <col min="246" max="246" width="21.75390625" style="261" bestFit="1" customWidth="1"/>
    <col min="247" max="247" width="8.50390625" style="261" bestFit="1" customWidth="1"/>
    <col min="248" max="248" width="10.00390625" style="261" bestFit="1" customWidth="1"/>
    <col min="249" max="250" width="6.25390625" style="261" customWidth="1"/>
    <col min="251" max="251" width="4.375" style="261" bestFit="1" customWidth="1"/>
    <col min="252" max="252" width="9.125" style="261" bestFit="1" customWidth="1"/>
    <col min="253" max="253" width="6.875" style="261" bestFit="1" customWidth="1"/>
    <col min="254" max="254" width="6.25390625" style="261" bestFit="1" customWidth="1"/>
    <col min="255" max="255" width="9.125" style="261" customWidth="1"/>
    <col min="256" max="16384" width="12.625" style="261" customWidth="1"/>
  </cols>
  <sheetData>
    <row r="1" spans="1:17" ht="13.5">
      <c r="A1" t="s">
        <v>247</v>
      </c>
      <c r="B1" s="260"/>
      <c r="Q1" s="328"/>
    </row>
    <row r="2" spans="1:17" ht="18.75" customHeight="1">
      <c r="A2" s="623" t="s">
        <v>165</v>
      </c>
      <c r="B2" s="623" t="s">
        <v>166</v>
      </c>
      <c r="C2" s="641" t="s">
        <v>167</v>
      </c>
      <c r="D2" s="642"/>
      <c r="E2" s="642"/>
      <c r="F2" s="643"/>
      <c r="G2" s="616" t="s">
        <v>168</v>
      </c>
      <c r="H2" s="621" t="s">
        <v>169</v>
      </c>
      <c r="I2" s="622" t="s">
        <v>244</v>
      </c>
      <c r="J2" s="621" t="s">
        <v>170</v>
      </c>
      <c r="K2" s="620" t="s">
        <v>234</v>
      </c>
      <c r="L2" s="621" t="s">
        <v>235</v>
      </c>
      <c r="M2" s="620" t="s">
        <v>236</v>
      </c>
      <c r="N2" s="621" t="s">
        <v>237</v>
      </c>
      <c r="O2" s="634" t="s">
        <v>238</v>
      </c>
      <c r="P2" s="620" t="s">
        <v>239</v>
      </c>
      <c r="Q2" s="623" t="s">
        <v>171</v>
      </c>
    </row>
    <row r="3" spans="1:17" ht="18.75" customHeight="1">
      <c r="A3" s="624"/>
      <c r="B3" s="624"/>
      <c r="C3" s="268" t="s">
        <v>172</v>
      </c>
      <c r="D3" s="268" t="s">
        <v>173</v>
      </c>
      <c r="E3" s="268" t="s">
        <v>174</v>
      </c>
      <c r="F3" s="268" t="s">
        <v>175</v>
      </c>
      <c r="G3" s="617"/>
      <c r="H3" s="621"/>
      <c r="I3" s="622"/>
      <c r="J3" s="621"/>
      <c r="K3" s="620"/>
      <c r="L3" s="621"/>
      <c r="M3" s="620"/>
      <c r="N3" s="621"/>
      <c r="O3" s="634"/>
      <c r="P3" s="620"/>
      <c r="Q3" s="624"/>
    </row>
    <row r="4" spans="1:17" ht="13.5" customHeight="1">
      <c r="A4" s="625"/>
      <c r="B4" s="627" t="s">
        <v>176</v>
      </c>
      <c r="C4" s="629" t="s">
        <v>177</v>
      </c>
      <c r="D4" s="623" t="s">
        <v>178</v>
      </c>
      <c r="E4" s="623" t="s">
        <v>179</v>
      </c>
      <c r="F4" s="632">
        <v>3</v>
      </c>
      <c r="G4" s="639" t="s">
        <v>180</v>
      </c>
      <c r="H4" s="269"/>
      <c r="I4" s="618">
        <v>0.9</v>
      </c>
      <c r="J4" s="269"/>
      <c r="K4" s="635" t="e">
        <f>#REF!</f>
        <v>#REF!</v>
      </c>
      <c r="L4" s="644">
        <v>166024000</v>
      </c>
      <c r="M4" s="644">
        <v>79767000</v>
      </c>
      <c r="N4" s="646">
        <v>149421000</v>
      </c>
      <c r="O4" s="637"/>
      <c r="P4" s="270"/>
      <c r="Q4" s="623" t="s">
        <v>181</v>
      </c>
    </row>
    <row r="5" spans="1:17" ht="13.5">
      <c r="A5" s="626"/>
      <c r="B5" s="628"/>
      <c r="C5" s="630"/>
      <c r="D5" s="631"/>
      <c r="E5" s="631"/>
      <c r="F5" s="633"/>
      <c r="G5" s="640"/>
      <c r="H5" s="272">
        <v>995000000</v>
      </c>
      <c r="I5" s="619"/>
      <c r="J5" s="272">
        <f>H5*I4</f>
        <v>895500000</v>
      </c>
      <c r="K5" s="636"/>
      <c r="L5" s="645"/>
      <c r="M5" s="645"/>
      <c r="N5" s="646"/>
      <c r="O5" s="638"/>
      <c r="P5" s="273">
        <f>N4-M4</f>
        <v>69654000</v>
      </c>
      <c r="Q5" s="631"/>
    </row>
    <row r="6" spans="1:17" ht="13.5">
      <c r="A6" s="626"/>
      <c r="B6" s="275"/>
      <c r="C6" s="275"/>
      <c r="D6" s="275"/>
      <c r="E6" s="276"/>
      <c r="F6" s="277"/>
      <c r="G6" s="278"/>
      <c r="H6" s="279"/>
      <c r="I6" s="280"/>
      <c r="J6" s="279"/>
      <c r="K6" s="281"/>
      <c r="L6" s="282"/>
      <c r="M6" s="283"/>
      <c r="N6" s="279"/>
      <c r="O6" s="283"/>
      <c r="P6" s="284"/>
      <c r="Q6" s="275"/>
    </row>
    <row r="7" spans="1:17" ht="13.5">
      <c r="A7" s="626"/>
      <c r="B7" s="285"/>
      <c r="C7" s="285"/>
      <c r="D7" s="285"/>
      <c r="E7" s="286"/>
      <c r="F7" s="287"/>
      <c r="G7" s="288"/>
      <c r="H7" s="289"/>
      <c r="I7" s="290"/>
      <c r="J7" s="289"/>
      <c r="K7" s="291"/>
      <c r="L7" s="292"/>
      <c r="M7" s="293"/>
      <c r="N7" s="289"/>
      <c r="O7" s="293"/>
      <c r="P7" s="294"/>
      <c r="Q7" s="285"/>
    </row>
    <row r="8" spans="1:17" ht="13.5">
      <c r="A8" s="626"/>
      <c r="B8" s="275"/>
      <c r="C8" s="275"/>
      <c r="D8" s="275"/>
      <c r="E8" s="276"/>
      <c r="F8" s="277"/>
      <c r="G8" s="278"/>
      <c r="H8" s="279"/>
      <c r="I8" s="280"/>
      <c r="J8" s="279"/>
      <c r="K8" s="281"/>
      <c r="L8" s="282"/>
      <c r="M8" s="283"/>
      <c r="N8" s="279"/>
      <c r="O8" s="283"/>
      <c r="P8" s="284"/>
      <c r="Q8" s="275"/>
    </row>
    <row r="9" spans="1:17" ht="13.5">
      <c r="A9" s="626"/>
      <c r="B9" s="285"/>
      <c r="C9" s="285"/>
      <c r="D9" s="285"/>
      <c r="E9" s="286"/>
      <c r="F9" s="287"/>
      <c r="G9" s="288"/>
      <c r="H9" s="289"/>
      <c r="I9" s="290"/>
      <c r="J9" s="289"/>
      <c r="K9" s="291"/>
      <c r="L9" s="292"/>
      <c r="M9" s="293"/>
      <c r="N9" s="289"/>
      <c r="O9" s="293"/>
      <c r="P9" s="294"/>
      <c r="Q9" s="285"/>
    </row>
    <row r="10" spans="1:17" ht="13.5">
      <c r="A10" s="626"/>
      <c r="B10" s="275"/>
      <c r="C10" s="275"/>
      <c r="D10" s="275"/>
      <c r="E10" s="276"/>
      <c r="F10" s="277"/>
      <c r="G10" s="278"/>
      <c r="H10" s="279"/>
      <c r="I10" s="280"/>
      <c r="J10" s="279"/>
      <c r="K10" s="281"/>
      <c r="L10" s="282"/>
      <c r="M10" s="283"/>
      <c r="N10" s="279"/>
      <c r="O10" s="283"/>
      <c r="P10" s="284"/>
      <c r="Q10" s="275"/>
    </row>
    <row r="11" spans="1:17" ht="13.5">
      <c r="A11" s="626"/>
      <c r="B11" s="285"/>
      <c r="C11" s="285"/>
      <c r="D11" s="285"/>
      <c r="E11" s="286"/>
      <c r="F11" s="287"/>
      <c r="G11" s="288"/>
      <c r="H11" s="289"/>
      <c r="I11" s="290"/>
      <c r="J11" s="289"/>
      <c r="K11" s="291"/>
      <c r="L11" s="292"/>
      <c r="M11" s="293"/>
      <c r="N11" s="289"/>
      <c r="O11" s="293"/>
      <c r="P11" s="294"/>
      <c r="Q11" s="285"/>
    </row>
    <row r="12" spans="1:17" ht="13.5">
      <c r="A12" s="626"/>
      <c r="B12" s="275"/>
      <c r="C12" s="275"/>
      <c r="D12" s="275"/>
      <c r="E12" s="276"/>
      <c r="F12" s="277"/>
      <c r="G12" s="278"/>
      <c r="H12" s="279"/>
      <c r="I12" s="280"/>
      <c r="J12" s="279"/>
      <c r="K12" s="281"/>
      <c r="L12" s="282"/>
      <c r="M12" s="283"/>
      <c r="N12" s="279"/>
      <c r="O12" s="283"/>
      <c r="P12" s="284"/>
      <c r="Q12" s="275"/>
    </row>
    <row r="13" spans="1:17" ht="13.5">
      <c r="A13" s="626"/>
      <c r="B13" s="285"/>
      <c r="C13" s="285"/>
      <c r="D13" s="285"/>
      <c r="E13" s="286"/>
      <c r="F13" s="287"/>
      <c r="G13" s="288"/>
      <c r="H13" s="289"/>
      <c r="I13" s="290"/>
      <c r="J13" s="289"/>
      <c r="K13" s="291"/>
      <c r="L13" s="292"/>
      <c r="M13" s="293"/>
      <c r="N13" s="289"/>
      <c r="O13" s="293"/>
      <c r="P13" s="294"/>
      <c r="Q13" s="285"/>
    </row>
    <row r="14" spans="1:17" ht="13.5">
      <c r="A14" s="626"/>
      <c r="B14" s="275"/>
      <c r="C14" s="275"/>
      <c r="D14" s="275"/>
      <c r="E14" s="276"/>
      <c r="F14" s="277"/>
      <c r="G14" s="278"/>
      <c r="H14" s="279"/>
      <c r="I14" s="280"/>
      <c r="J14" s="279"/>
      <c r="K14" s="281"/>
      <c r="L14" s="282"/>
      <c r="M14" s="283"/>
      <c r="N14" s="279"/>
      <c r="O14" s="283"/>
      <c r="P14" s="284"/>
      <c r="Q14" s="275"/>
    </row>
    <row r="15" spans="1:17" ht="13.5">
      <c r="A15" s="626"/>
      <c r="B15" s="285"/>
      <c r="C15" s="285"/>
      <c r="D15" s="285"/>
      <c r="E15" s="286"/>
      <c r="F15" s="287"/>
      <c r="G15" s="288"/>
      <c r="H15" s="289"/>
      <c r="I15" s="290"/>
      <c r="J15" s="289"/>
      <c r="K15" s="291"/>
      <c r="L15" s="292"/>
      <c r="M15" s="293"/>
      <c r="N15" s="289"/>
      <c r="O15" s="293"/>
      <c r="P15" s="294"/>
      <c r="Q15" s="285"/>
    </row>
    <row r="16" spans="1:17" ht="13.5">
      <c r="A16" s="626"/>
      <c r="B16" s="275"/>
      <c r="C16" s="275"/>
      <c r="D16" s="275"/>
      <c r="E16" s="276"/>
      <c r="F16" s="277"/>
      <c r="G16" s="278"/>
      <c r="H16" s="279"/>
      <c r="I16" s="280"/>
      <c r="J16" s="279"/>
      <c r="K16" s="281"/>
      <c r="L16" s="282"/>
      <c r="M16" s="283"/>
      <c r="N16" s="279"/>
      <c r="O16" s="283"/>
      <c r="P16" s="284"/>
      <c r="Q16" s="275"/>
    </row>
    <row r="17" spans="1:17" ht="13.5">
      <c r="A17" s="626"/>
      <c r="B17" s="285"/>
      <c r="C17" s="285"/>
      <c r="D17" s="285"/>
      <c r="E17" s="286"/>
      <c r="F17" s="287"/>
      <c r="G17" s="288"/>
      <c r="H17" s="289"/>
      <c r="I17" s="290"/>
      <c r="J17" s="289"/>
      <c r="K17" s="291"/>
      <c r="L17" s="292"/>
      <c r="M17" s="293"/>
      <c r="N17" s="289"/>
      <c r="O17" s="293"/>
      <c r="P17" s="294"/>
      <c r="Q17" s="285"/>
    </row>
    <row r="18" spans="1:17" ht="13.5">
      <c r="A18" s="626"/>
      <c r="B18" s="275"/>
      <c r="C18" s="275"/>
      <c r="D18" s="275"/>
      <c r="E18" s="276"/>
      <c r="F18" s="277"/>
      <c r="G18" s="278"/>
      <c r="H18" s="279"/>
      <c r="I18" s="280"/>
      <c r="J18" s="279"/>
      <c r="K18" s="281"/>
      <c r="L18" s="282"/>
      <c r="M18" s="283"/>
      <c r="N18" s="279"/>
      <c r="O18" s="283"/>
      <c r="P18" s="284"/>
      <c r="Q18" s="275"/>
    </row>
    <row r="19" spans="1:17" ht="13.5">
      <c r="A19" s="626"/>
      <c r="B19" s="285"/>
      <c r="C19" s="285"/>
      <c r="D19" s="285"/>
      <c r="E19" s="286"/>
      <c r="F19" s="287"/>
      <c r="G19" s="288"/>
      <c r="H19" s="289"/>
      <c r="I19" s="290"/>
      <c r="J19" s="289"/>
      <c r="K19" s="291"/>
      <c r="L19" s="292"/>
      <c r="M19" s="293"/>
      <c r="N19" s="289"/>
      <c r="O19" s="293"/>
      <c r="P19" s="294"/>
      <c r="Q19" s="285"/>
    </row>
    <row r="20" spans="1:17" ht="13.5">
      <c r="A20" s="626"/>
      <c r="B20" s="275"/>
      <c r="C20" s="275"/>
      <c r="D20" s="275"/>
      <c r="E20" s="276"/>
      <c r="F20" s="277"/>
      <c r="G20" s="278"/>
      <c r="H20" s="279"/>
      <c r="I20" s="280"/>
      <c r="J20" s="279"/>
      <c r="K20" s="281"/>
      <c r="L20" s="282"/>
      <c r="M20" s="283"/>
      <c r="N20" s="279"/>
      <c r="O20" s="283"/>
      <c r="P20" s="284"/>
      <c r="Q20" s="275"/>
    </row>
    <row r="21" spans="1:17" ht="13.5">
      <c r="A21" s="626"/>
      <c r="B21" s="285"/>
      <c r="C21" s="285"/>
      <c r="D21" s="285"/>
      <c r="E21" s="286"/>
      <c r="F21" s="287"/>
      <c r="G21" s="288"/>
      <c r="H21" s="289"/>
      <c r="I21" s="290"/>
      <c r="J21" s="289"/>
      <c r="K21" s="291"/>
      <c r="L21" s="292"/>
      <c r="M21" s="293"/>
      <c r="N21" s="289"/>
      <c r="O21" s="293"/>
      <c r="P21" s="294"/>
      <c r="Q21" s="285"/>
    </row>
    <row r="22" spans="1:17" ht="13.5">
      <c r="A22" s="626"/>
      <c r="B22" s="275"/>
      <c r="C22" s="275"/>
      <c r="D22" s="275"/>
      <c r="E22" s="276"/>
      <c r="F22" s="277"/>
      <c r="G22" s="278"/>
      <c r="H22" s="279"/>
      <c r="I22" s="280"/>
      <c r="J22" s="279"/>
      <c r="K22" s="281"/>
      <c r="L22" s="282"/>
      <c r="M22" s="283"/>
      <c r="N22" s="279"/>
      <c r="O22" s="283"/>
      <c r="P22" s="284"/>
      <c r="Q22" s="275"/>
    </row>
    <row r="23" spans="1:17" ht="13.5">
      <c r="A23" s="626"/>
      <c r="B23" s="285"/>
      <c r="C23" s="285"/>
      <c r="D23" s="285"/>
      <c r="E23" s="286"/>
      <c r="F23" s="287"/>
      <c r="G23" s="288"/>
      <c r="H23" s="289"/>
      <c r="I23" s="290"/>
      <c r="J23" s="289"/>
      <c r="K23" s="291"/>
      <c r="L23" s="292"/>
      <c r="M23" s="293"/>
      <c r="N23" s="289"/>
      <c r="O23" s="293"/>
      <c r="P23" s="294"/>
      <c r="Q23" s="285"/>
    </row>
    <row r="24" spans="1:17" ht="13.5">
      <c r="A24" s="626"/>
      <c r="B24" s="275"/>
      <c r="C24" s="275"/>
      <c r="D24" s="275"/>
      <c r="E24" s="276"/>
      <c r="F24" s="277"/>
      <c r="G24" s="278"/>
      <c r="H24" s="279"/>
      <c r="I24" s="280"/>
      <c r="J24" s="279"/>
      <c r="K24" s="281"/>
      <c r="L24" s="282"/>
      <c r="M24" s="283"/>
      <c r="N24" s="279"/>
      <c r="O24" s="283"/>
      <c r="P24" s="284"/>
      <c r="Q24" s="275"/>
    </row>
    <row r="25" spans="1:17" ht="13.5">
      <c r="A25" s="626"/>
      <c r="B25" s="285"/>
      <c r="C25" s="285"/>
      <c r="D25" s="285"/>
      <c r="E25" s="286"/>
      <c r="F25" s="287"/>
      <c r="G25" s="288"/>
      <c r="H25" s="289"/>
      <c r="I25" s="290"/>
      <c r="J25" s="289"/>
      <c r="K25" s="291"/>
      <c r="L25" s="292"/>
      <c r="M25" s="293"/>
      <c r="N25" s="289"/>
      <c r="O25" s="293"/>
      <c r="P25" s="294"/>
      <c r="Q25" s="285"/>
    </row>
    <row r="26" spans="1:17" ht="13.5">
      <c r="A26" s="626"/>
      <c r="B26" s="275"/>
      <c r="C26" s="275"/>
      <c r="D26" s="275"/>
      <c r="E26" s="276"/>
      <c r="F26" s="277"/>
      <c r="G26" s="278"/>
      <c r="H26" s="279"/>
      <c r="I26" s="280"/>
      <c r="J26" s="279"/>
      <c r="K26" s="281"/>
      <c r="L26" s="282"/>
      <c r="M26" s="283"/>
      <c r="N26" s="279"/>
      <c r="O26" s="283"/>
      <c r="P26" s="284"/>
      <c r="Q26" s="275"/>
    </row>
    <row r="27" spans="1:17" ht="13.5">
      <c r="A27" s="626"/>
      <c r="B27" s="285"/>
      <c r="C27" s="285"/>
      <c r="D27" s="285"/>
      <c r="E27" s="286"/>
      <c r="F27" s="287"/>
      <c r="G27" s="288"/>
      <c r="H27" s="289"/>
      <c r="I27" s="290"/>
      <c r="J27" s="289"/>
      <c r="K27" s="291"/>
      <c r="L27" s="292"/>
      <c r="M27" s="293"/>
      <c r="N27" s="289"/>
      <c r="O27" s="293"/>
      <c r="P27" s="294"/>
      <c r="Q27" s="285"/>
    </row>
    <row r="28" spans="1:17" ht="13.5">
      <c r="A28" s="626"/>
      <c r="B28" s="275"/>
      <c r="C28" s="275"/>
      <c r="D28" s="275"/>
      <c r="E28" s="276"/>
      <c r="F28" s="277"/>
      <c r="G28" s="278"/>
      <c r="H28" s="279"/>
      <c r="I28" s="280"/>
      <c r="J28" s="279"/>
      <c r="K28" s="281"/>
      <c r="L28" s="282"/>
      <c r="M28" s="283"/>
      <c r="N28" s="279"/>
      <c r="O28" s="283"/>
      <c r="P28" s="284"/>
      <c r="Q28" s="275"/>
    </row>
    <row r="29" spans="1:17" ht="13.5">
      <c r="A29" s="626"/>
      <c r="B29" s="285"/>
      <c r="C29" s="285"/>
      <c r="D29" s="285"/>
      <c r="E29" s="286"/>
      <c r="F29" s="287"/>
      <c r="G29" s="288"/>
      <c r="H29" s="289"/>
      <c r="I29" s="290"/>
      <c r="J29" s="289"/>
      <c r="K29" s="291"/>
      <c r="L29" s="292"/>
      <c r="M29" s="293"/>
      <c r="N29" s="289"/>
      <c r="O29" s="293"/>
      <c r="P29" s="294"/>
      <c r="Q29" s="285"/>
    </row>
    <row r="30" spans="1:17" ht="13.5">
      <c r="A30" s="626"/>
      <c r="B30" s="275"/>
      <c r="C30" s="275"/>
      <c r="D30" s="275"/>
      <c r="E30" s="276"/>
      <c r="F30" s="277"/>
      <c r="G30" s="278"/>
      <c r="H30" s="279"/>
      <c r="I30" s="280"/>
      <c r="J30" s="279"/>
      <c r="K30" s="281"/>
      <c r="L30" s="282"/>
      <c r="M30" s="283"/>
      <c r="N30" s="279"/>
      <c r="O30" s="283"/>
      <c r="P30" s="284"/>
      <c r="Q30" s="275"/>
    </row>
    <row r="31" spans="1:17" ht="13.5">
      <c r="A31" s="626"/>
      <c r="B31" s="285"/>
      <c r="C31" s="285"/>
      <c r="D31" s="285"/>
      <c r="E31" s="286"/>
      <c r="F31" s="287"/>
      <c r="G31" s="288"/>
      <c r="H31" s="289"/>
      <c r="I31" s="290"/>
      <c r="J31" s="289"/>
      <c r="K31" s="291"/>
      <c r="L31" s="292"/>
      <c r="M31" s="293"/>
      <c r="N31" s="289"/>
      <c r="O31" s="293"/>
      <c r="P31" s="294"/>
      <c r="Q31" s="285"/>
    </row>
    <row r="32" spans="1:17" ht="13.5">
      <c r="A32" s="626"/>
      <c r="B32" s="275"/>
      <c r="C32" s="275"/>
      <c r="D32" s="275"/>
      <c r="E32" s="276"/>
      <c r="F32" s="277"/>
      <c r="G32" s="278"/>
      <c r="H32" s="279"/>
      <c r="I32" s="280"/>
      <c r="J32" s="279"/>
      <c r="K32" s="281"/>
      <c r="L32" s="282"/>
      <c r="M32" s="283"/>
      <c r="N32" s="279"/>
      <c r="O32" s="283"/>
      <c r="P32" s="284"/>
      <c r="Q32" s="275"/>
    </row>
    <row r="33" spans="1:17" ht="13.5">
      <c r="A33" s="626"/>
      <c r="B33" s="285"/>
      <c r="C33" s="285"/>
      <c r="D33" s="285"/>
      <c r="E33" s="286"/>
      <c r="F33" s="287"/>
      <c r="G33" s="288"/>
      <c r="H33" s="289"/>
      <c r="I33" s="290"/>
      <c r="J33" s="289"/>
      <c r="K33" s="291"/>
      <c r="L33" s="292"/>
      <c r="M33" s="293"/>
      <c r="N33" s="289"/>
      <c r="O33" s="293"/>
      <c r="P33" s="294"/>
      <c r="Q33" s="285"/>
    </row>
    <row r="34" spans="1:17" ht="13.5">
      <c r="A34" s="626"/>
      <c r="B34" s="275"/>
      <c r="C34" s="275"/>
      <c r="D34" s="275"/>
      <c r="E34" s="276"/>
      <c r="F34" s="277"/>
      <c r="G34" s="278"/>
      <c r="H34" s="279"/>
      <c r="I34" s="280"/>
      <c r="J34" s="279"/>
      <c r="K34" s="281"/>
      <c r="L34" s="282"/>
      <c r="M34" s="283"/>
      <c r="N34" s="279"/>
      <c r="O34" s="283"/>
      <c r="P34" s="284"/>
      <c r="Q34" s="275"/>
    </row>
    <row r="35" spans="1:17" ht="13.5">
      <c r="A35" s="626"/>
      <c r="B35" s="285"/>
      <c r="C35" s="285"/>
      <c r="D35" s="285"/>
      <c r="E35" s="286"/>
      <c r="F35" s="287"/>
      <c r="G35" s="288"/>
      <c r="H35" s="289"/>
      <c r="I35" s="290"/>
      <c r="J35" s="289"/>
      <c r="K35" s="291"/>
      <c r="L35" s="292"/>
      <c r="M35" s="293"/>
      <c r="N35" s="289"/>
      <c r="O35" s="293"/>
      <c r="P35" s="294"/>
      <c r="Q35" s="285"/>
    </row>
    <row r="36" spans="1:17" ht="13.5">
      <c r="A36" s="626"/>
      <c r="B36" s="275"/>
      <c r="C36" s="275"/>
      <c r="D36" s="275"/>
      <c r="E36" s="276"/>
      <c r="F36" s="277"/>
      <c r="G36" s="278"/>
      <c r="H36" s="279"/>
      <c r="I36" s="280"/>
      <c r="J36" s="279"/>
      <c r="K36" s="281"/>
      <c r="L36" s="282"/>
      <c r="M36" s="283"/>
      <c r="N36" s="279"/>
      <c r="O36" s="283"/>
      <c r="P36" s="284"/>
      <c r="Q36" s="275"/>
    </row>
    <row r="37" spans="1:17" ht="13.5">
      <c r="A37" s="626"/>
      <c r="B37" s="285"/>
      <c r="C37" s="285"/>
      <c r="D37" s="285"/>
      <c r="E37" s="286"/>
      <c r="F37" s="287"/>
      <c r="G37" s="288"/>
      <c r="H37" s="289"/>
      <c r="I37" s="295"/>
      <c r="J37" s="289"/>
      <c r="K37" s="291"/>
      <c r="L37" s="292"/>
      <c r="M37" s="293"/>
      <c r="N37" s="289"/>
      <c r="O37" s="296"/>
      <c r="P37" s="294"/>
      <c r="Q37" s="285"/>
    </row>
    <row r="38" spans="1:17" ht="13.5">
      <c r="A38" s="626"/>
      <c r="B38" s="611" t="s">
        <v>182</v>
      </c>
      <c r="C38" s="605"/>
      <c r="D38" s="605"/>
      <c r="E38" s="606"/>
      <c r="F38" s="603"/>
      <c r="G38" s="594"/>
      <c r="H38" s="270"/>
      <c r="I38" s="609"/>
      <c r="J38" s="297"/>
      <c r="K38" s="596"/>
      <c r="L38" s="591">
        <f>L4</f>
        <v>166024000</v>
      </c>
      <c r="M38" s="591">
        <f>M4</f>
        <v>79767000</v>
      </c>
      <c r="N38" s="600">
        <f>N4</f>
        <v>149421000</v>
      </c>
      <c r="O38" s="602"/>
      <c r="P38" s="337"/>
      <c r="Q38" s="599"/>
    </row>
    <row r="39" spans="1:17" ht="13.5">
      <c r="A39" s="626"/>
      <c r="B39" s="614"/>
      <c r="C39" s="608"/>
      <c r="D39" s="608"/>
      <c r="E39" s="607"/>
      <c r="F39" s="593"/>
      <c r="G39" s="595"/>
      <c r="H39" s="298">
        <f>H5</f>
        <v>995000000</v>
      </c>
      <c r="I39" s="610"/>
      <c r="J39" s="299">
        <f>J5</f>
        <v>895500000</v>
      </c>
      <c r="K39" s="615"/>
      <c r="L39" s="592"/>
      <c r="M39" s="592"/>
      <c r="N39" s="601"/>
      <c r="O39" s="613"/>
      <c r="P39" s="338">
        <f>P5</f>
        <v>69654000</v>
      </c>
      <c r="Q39" s="612"/>
    </row>
    <row r="40" spans="1:17" ht="13.5">
      <c r="A40" s="605"/>
      <c r="B40" s="614" t="s">
        <v>183</v>
      </c>
      <c r="C40" s="608"/>
      <c r="D40" s="608"/>
      <c r="E40" s="607"/>
      <c r="F40" s="593"/>
      <c r="G40" s="594"/>
      <c r="H40" s="271"/>
      <c r="I40" s="598"/>
      <c r="J40" s="271"/>
      <c r="K40" s="596"/>
      <c r="L40" s="591">
        <f>L38</f>
        <v>166024000</v>
      </c>
      <c r="M40" s="591">
        <f>M38</f>
        <v>79767000</v>
      </c>
      <c r="N40" s="600">
        <f>N38</f>
        <v>149421000</v>
      </c>
      <c r="O40" s="613"/>
      <c r="P40" s="339"/>
      <c r="Q40" s="612"/>
    </row>
    <row r="41" spans="1:17" ht="13.5">
      <c r="A41" s="605"/>
      <c r="B41" s="614"/>
      <c r="C41" s="608"/>
      <c r="D41" s="608"/>
      <c r="E41" s="607"/>
      <c r="F41" s="593"/>
      <c r="G41" s="595"/>
      <c r="H41" s="300">
        <f>H39</f>
        <v>995000000</v>
      </c>
      <c r="I41" s="598"/>
      <c r="J41" s="300">
        <f>J39</f>
        <v>895500000</v>
      </c>
      <c r="K41" s="615"/>
      <c r="L41" s="592"/>
      <c r="M41" s="592"/>
      <c r="N41" s="601"/>
      <c r="O41" s="613"/>
      <c r="P41" s="340">
        <f>P39</f>
        <v>69654000</v>
      </c>
      <c r="Q41" s="612"/>
    </row>
    <row r="42" spans="1:17" ht="13.5">
      <c r="A42" s="301"/>
      <c r="B42" s="335" t="s">
        <v>240</v>
      </c>
      <c r="C42" s="301"/>
      <c r="D42" s="301"/>
      <c r="E42" s="303"/>
      <c r="F42" s="304"/>
      <c r="G42" s="305"/>
      <c r="H42" s="306"/>
      <c r="I42" s="307"/>
      <c r="J42" s="306"/>
      <c r="K42" s="336"/>
      <c r="L42" s="308"/>
      <c r="M42" s="309"/>
      <c r="N42" s="308"/>
      <c r="O42" s="336"/>
      <c r="P42" s="310"/>
      <c r="Q42" s="302"/>
    </row>
    <row r="43" spans="1:17" ht="13.5">
      <c r="A43" s="301"/>
      <c r="B43" s="335" t="s">
        <v>241</v>
      </c>
      <c r="C43" s="301"/>
      <c r="D43" s="301"/>
      <c r="E43" s="303"/>
      <c r="F43" s="304"/>
      <c r="G43" s="305"/>
      <c r="H43" s="306"/>
      <c r="I43" s="307"/>
      <c r="J43" s="306"/>
      <c r="K43" s="336"/>
      <c r="L43" s="308"/>
      <c r="M43" s="309"/>
      <c r="N43" s="308"/>
      <c r="O43" s="336"/>
      <c r="P43" s="310"/>
      <c r="Q43" s="302"/>
    </row>
    <row r="44" spans="1:17" ht="13.5">
      <c r="A44" s="301"/>
      <c r="B44" s="335" t="s">
        <v>242</v>
      </c>
      <c r="C44" s="301"/>
      <c r="D44" s="301"/>
      <c r="E44" s="303"/>
      <c r="F44" s="304"/>
      <c r="G44" s="305"/>
      <c r="H44" s="306"/>
      <c r="I44" s="307"/>
      <c r="J44" s="306"/>
      <c r="K44" s="336"/>
      <c r="L44" s="308"/>
      <c r="M44" s="309"/>
      <c r="N44" s="308"/>
      <c r="O44" s="336"/>
      <c r="P44" s="310"/>
      <c r="Q44" s="302"/>
    </row>
    <row r="45" spans="1:17" ht="13.5">
      <c r="A45" s="605"/>
      <c r="B45" s="604" t="s">
        <v>243</v>
      </c>
      <c r="C45" s="605"/>
      <c r="D45" s="605"/>
      <c r="E45" s="606"/>
      <c r="F45" s="603"/>
      <c r="G45" s="594"/>
      <c r="H45" s="271"/>
      <c r="I45" s="597"/>
      <c r="J45" s="271"/>
      <c r="K45" s="596"/>
      <c r="L45" s="591">
        <f>L38</f>
        <v>166024000</v>
      </c>
      <c r="M45" s="591">
        <f>M38</f>
        <v>79767000</v>
      </c>
      <c r="N45" s="600">
        <f>N38</f>
        <v>149421000</v>
      </c>
      <c r="O45" s="596"/>
      <c r="P45" s="271"/>
      <c r="Q45" s="599"/>
    </row>
    <row r="46" spans="1:17" ht="13.5">
      <c r="A46" s="605"/>
      <c r="B46" s="604"/>
      <c r="C46" s="605"/>
      <c r="D46" s="605"/>
      <c r="E46" s="606"/>
      <c r="F46" s="603"/>
      <c r="G46" s="594"/>
      <c r="H46" s="300">
        <f>H39</f>
        <v>995000000</v>
      </c>
      <c r="I46" s="597"/>
      <c r="J46" s="300">
        <f>J39</f>
        <v>895500000</v>
      </c>
      <c r="K46" s="596"/>
      <c r="L46" s="592"/>
      <c r="M46" s="592"/>
      <c r="N46" s="601"/>
      <c r="O46" s="596"/>
      <c r="P46" s="300">
        <f>P39</f>
        <v>69654000</v>
      </c>
      <c r="Q46" s="599"/>
    </row>
    <row r="47" spans="1:17" ht="13.5">
      <c r="A47" s="605"/>
      <c r="B47" s="611" t="s">
        <v>182</v>
      </c>
      <c r="C47" s="605"/>
      <c r="D47" s="605"/>
      <c r="E47" s="606"/>
      <c r="F47" s="603"/>
      <c r="G47" s="594"/>
      <c r="H47" s="271"/>
      <c r="I47" s="597"/>
      <c r="J47" s="271"/>
      <c r="K47" s="596"/>
      <c r="L47" s="591">
        <f>L45</f>
        <v>166024000</v>
      </c>
      <c r="M47" s="591">
        <f>M45</f>
        <v>79767000</v>
      </c>
      <c r="N47" s="600">
        <f>N45</f>
        <v>149421000</v>
      </c>
      <c r="O47" s="602"/>
      <c r="P47" s="339"/>
      <c r="Q47" s="599"/>
    </row>
    <row r="48" spans="1:17" ht="13.5">
      <c r="A48" s="605"/>
      <c r="B48" s="611"/>
      <c r="C48" s="605"/>
      <c r="D48" s="605"/>
      <c r="E48" s="606"/>
      <c r="F48" s="603"/>
      <c r="G48" s="594"/>
      <c r="H48" s="300">
        <f>H46</f>
        <v>995000000</v>
      </c>
      <c r="I48" s="597"/>
      <c r="J48" s="300">
        <f>J46</f>
        <v>895500000</v>
      </c>
      <c r="K48" s="596"/>
      <c r="L48" s="592"/>
      <c r="M48" s="592"/>
      <c r="N48" s="601"/>
      <c r="O48" s="602"/>
      <c r="P48" s="340">
        <f>P46</f>
        <v>69654000</v>
      </c>
      <c r="Q48" s="599"/>
    </row>
    <row r="49" spans="1:17" ht="13.5">
      <c r="A49" s="301"/>
      <c r="B49" s="302" t="s">
        <v>184</v>
      </c>
      <c r="C49" s="301"/>
      <c r="D49" s="301"/>
      <c r="E49" s="303"/>
      <c r="F49" s="304"/>
      <c r="G49" s="305"/>
      <c r="H49" s="306"/>
      <c r="I49" s="307"/>
      <c r="J49" s="306"/>
      <c r="K49" s="336"/>
      <c r="L49" s="308"/>
      <c r="M49" s="309"/>
      <c r="N49" s="308"/>
      <c r="O49" s="336"/>
      <c r="P49" s="310"/>
      <c r="Q49" s="302"/>
    </row>
    <row r="50" spans="1:19" ht="13.5">
      <c r="A50" s="311" t="s">
        <v>185</v>
      </c>
      <c r="C50" s="312"/>
      <c r="D50" s="312"/>
      <c r="E50" s="312"/>
      <c r="F50" s="312"/>
      <c r="G50" s="313"/>
      <c r="H50" s="312"/>
      <c r="I50" s="314"/>
      <c r="J50" s="274"/>
      <c r="K50" s="274"/>
      <c r="L50" s="274"/>
      <c r="M50" s="274"/>
      <c r="N50" s="274"/>
      <c r="O50" s="274"/>
      <c r="P50" s="296"/>
      <c r="Q50" s="315"/>
      <c r="R50" s="315"/>
      <c r="S50" s="312"/>
    </row>
    <row r="51" spans="1:18" s="311" customFormat="1" ht="13.5">
      <c r="A51" s="311" t="s">
        <v>186</v>
      </c>
      <c r="G51" s="316"/>
      <c r="I51" s="317"/>
      <c r="J51" s="318"/>
      <c r="K51" s="318"/>
      <c r="L51" s="318"/>
      <c r="M51" s="318"/>
      <c r="N51" s="318"/>
      <c r="O51" s="318"/>
      <c r="P51" s="319"/>
      <c r="Q51" s="320"/>
      <c r="R51" s="320"/>
    </row>
    <row r="52" spans="1:18" s="321" customFormat="1" ht="13.5">
      <c r="A52" s="321" t="s">
        <v>187</v>
      </c>
      <c r="G52" s="316"/>
      <c r="I52" s="322"/>
      <c r="J52" s="323"/>
      <c r="K52" s="323"/>
      <c r="L52" s="323"/>
      <c r="M52" s="323"/>
      <c r="N52" s="323"/>
      <c r="O52" s="323"/>
      <c r="P52" s="320"/>
      <c r="Q52" s="320"/>
      <c r="R52" s="320"/>
    </row>
    <row r="53" spans="1:18" s="321" customFormat="1" ht="13.5">
      <c r="A53" s="321" t="s">
        <v>188</v>
      </c>
      <c r="G53" s="316"/>
      <c r="I53" s="322"/>
      <c r="J53" s="323"/>
      <c r="K53" s="323"/>
      <c r="L53" s="323"/>
      <c r="M53" s="323"/>
      <c r="N53" s="323"/>
      <c r="O53" s="323"/>
      <c r="P53" s="320"/>
      <c r="Q53" s="320"/>
      <c r="R53" s="320"/>
    </row>
    <row r="54" spans="1:18" s="316" customFormat="1" ht="13.5">
      <c r="A54" s="311" t="s">
        <v>245</v>
      </c>
      <c r="I54" s="324"/>
      <c r="J54" s="325"/>
      <c r="K54" s="325"/>
      <c r="L54" s="325"/>
      <c r="M54" s="325"/>
      <c r="N54" s="325"/>
      <c r="O54" s="325"/>
      <c r="P54" s="326"/>
      <c r="Q54" s="326"/>
      <c r="R54" s="326"/>
    </row>
    <row r="55" spans="1:18" s="311" customFormat="1" ht="13.5">
      <c r="A55" s="311" t="s">
        <v>246</v>
      </c>
      <c r="G55" s="316"/>
      <c r="I55" s="317"/>
      <c r="J55" s="318"/>
      <c r="K55" s="318"/>
      <c r="L55" s="318"/>
      <c r="M55" s="318"/>
      <c r="N55" s="318"/>
      <c r="O55" s="318"/>
      <c r="P55" s="319"/>
      <c r="Q55" s="320"/>
      <c r="R55" s="320"/>
    </row>
    <row r="56" spans="5:16" s="311" customFormat="1" ht="13.5">
      <c r="E56" s="321"/>
      <c r="F56" s="322"/>
      <c r="G56" s="324"/>
      <c r="H56" s="318"/>
      <c r="I56" s="327"/>
      <c r="J56" s="318"/>
      <c r="K56" s="318"/>
      <c r="L56" s="319"/>
      <c r="M56" s="319"/>
      <c r="N56" s="319"/>
      <c r="O56" s="319"/>
      <c r="P56" s="318"/>
    </row>
    <row r="57" spans="5:16" s="311" customFormat="1" ht="13.5">
      <c r="E57" s="321"/>
      <c r="F57" s="322"/>
      <c r="G57" s="324"/>
      <c r="H57" s="318"/>
      <c r="I57" s="327"/>
      <c r="J57" s="318"/>
      <c r="K57" s="318"/>
      <c r="L57" s="319"/>
      <c r="M57" s="319"/>
      <c r="N57" s="319"/>
      <c r="O57" s="319"/>
      <c r="P57" s="318"/>
    </row>
  </sheetData>
  <sheetProtection/>
  <mergeCells count="83">
    <mergeCell ref="Q4:Q5"/>
    <mergeCell ref="Q38:Q39"/>
    <mergeCell ref="N38:N39"/>
    <mergeCell ref="M4:M5"/>
    <mergeCell ref="N4:N5"/>
    <mergeCell ref="L4:L5"/>
    <mergeCell ref="Q2:Q3"/>
    <mergeCell ref="E4:E5"/>
    <mergeCell ref="O2:O3"/>
    <mergeCell ref="P2:P3"/>
    <mergeCell ref="K4:K5"/>
    <mergeCell ref="L2:L3"/>
    <mergeCell ref="M2:M3"/>
    <mergeCell ref="O4:O5"/>
    <mergeCell ref="G4:G5"/>
    <mergeCell ref="C2:F2"/>
    <mergeCell ref="H2:H3"/>
    <mergeCell ref="C38:C39"/>
    <mergeCell ref="B38:B39"/>
    <mergeCell ref="A2:A3"/>
    <mergeCell ref="B2:B3"/>
    <mergeCell ref="A4:A39"/>
    <mergeCell ref="B4:B5"/>
    <mergeCell ref="C4:C5"/>
    <mergeCell ref="D4:D5"/>
    <mergeCell ref="F4:F5"/>
    <mergeCell ref="N40:N41"/>
    <mergeCell ref="L40:L41"/>
    <mergeCell ref="L38:L39"/>
    <mergeCell ref="M38:M39"/>
    <mergeCell ref="G2:G3"/>
    <mergeCell ref="I4:I5"/>
    <mergeCell ref="K2:K3"/>
    <mergeCell ref="N2:N3"/>
    <mergeCell ref="I2:I3"/>
    <mergeCell ref="J2:J3"/>
    <mergeCell ref="Q40:Q41"/>
    <mergeCell ref="M40:M41"/>
    <mergeCell ref="O40:O41"/>
    <mergeCell ref="O38:O39"/>
    <mergeCell ref="A40:A41"/>
    <mergeCell ref="B40:B41"/>
    <mergeCell ref="K40:K41"/>
    <mergeCell ref="F38:F39"/>
    <mergeCell ref="K38:K39"/>
    <mergeCell ref="E38:E39"/>
    <mergeCell ref="A45:A46"/>
    <mergeCell ref="C40:C41"/>
    <mergeCell ref="A47:A48"/>
    <mergeCell ref="B47:B48"/>
    <mergeCell ref="C47:C48"/>
    <mergeCell ref="D40:D41"/>
    <mergeCell ref="L45:L46"/>
    <mergeCell ref="M45:M46"/>
    <mergeCell ref="G38:G39"/>
    <mergeCell ref="F45:F46"/>
    <mergeCell ref="E40:E41"/>
    <mergeCell ref="D38:D39"/>
    <mergeCell ref="I38:I39"/>
    <mergeCell ref="F47:F48"/>
    <mergeCell ref="G47:G48"/>
    <mergeCell ref="B45:B46"/>
    <mergeCell ref="D45:D46"/>
    <mergeCell ref="C45:C46"/>
    <mergeCell ref="E45:E46"/>
    <mergeCell ref="E47:E48"/>
    <mergeCell ref="D47:D48"/>
    <mergeCell ref="Q45:Q46"/>
    <mergeCell ref="Q47:Q48"/>
    <mergeCell ref="N45:N46"/>
    <mergeCell ref="O45:O46"/>
    <mergeCell ref="N47:N48"/>
    <mergeCell ref="O47:O48"/>
    <mergeCell ref="L47:L48"/>
    <mergeCell ref="M47:M48"/>
    <mergeCell ref="F40:F41"/>
    <mergeCell ref="G40:G41"/>
    <mergeCell ref="K47:K48"/>
    <mergeCell ref="K45:K46"/>
    <mergeCell ref="I45:I46"/>
    <mergeCell ref="I47:I48"/>
    <mergeCell ref="G45:G46"/>
    <mergeCell ref="I40:I41"/>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rgb="FFFF0000"/>
  </sheetPr>
  <dimension ref="A1:I17"/>
  <sheetViews>
    <sheetView showGridLines="0" zoomScale="89" zoomScaleNormal="89" zoomScaleSheetLayoutView="75" zoomScalePageLayoutView="0" workbookViewId="0" topLeftCell="A1">
      <selection activeCell="B9" sqref="B9:C9"/>
    </sheetView>
  </sheetViews>
  <sheetFormatPr defaultColWidth="9.00390625" defaultRowHeight="13.5"/>
  <cols>
    <col min="1" max="1" width="2.125" style="344" customWidth="1"/>
    <col min="2" max="2" width="10.25390625" style="344" customWidth="1"/>
    <col min="3" max="3" width="10.25390625" style="345" customWidth="1"/>
    <col min="4" max="5" width="17.125" style="369" customWidth="1"/>
    <col min="6" max="6" width="17.125" style="342" customWidth="1"/>
    <col min="7" max="8" width="17.125" style="369" customWidth="1"/>
    <col min="9" max="9" width="11.875" style="345" customWidth="1"/>
    <col min="10" max="11" width="18.25390625" style="342" customWidth="1"/>
    <col min="12" max="16384" width="9.00390625" style="342" customWidth="1"/>
  </cols>
  <sheetData>
    <row r="1" spans="1:9" ht="13.5">
      <c r="A1" s="578" t="s">
        <v>340</v>
      </c>
      <c r="B1" s="578"/>
      <c r="C1" s="578"/>
      <c r="D1" s="578"/>
      <c r="E1" s="578"/>
      <c r="F1" s="578"/>
      <c r="G1" s="578"/>
      <c r="H1" s="578"/>
      <c r="I1" s="578"/>
    </row>
    <row r="2" spans="1:9" ht="8.25" customHeight="1">
      <c r="A2" s="343"/>
      <c r="B2" s="343"/>
      <c r="C2" s="343"/>
      <c r="D2" s="343"/>
      <c r="E2" s="343"/>
      <c r="F2" s="343"/>
      <c r="G2" s="343"/>
      <c r="H2" s="343"/>
      <c r="I2" s="343"/>
    </row>
    <row r="3" spans="1:9" ht="17.25">
      <c r="A3" s="579" t="s">
        <v>265</v>
      </c>
      <c r="B3" s="579"/>
      <c r="C3" s="579"/>
      <c r="D3" s="579"/>
      <c r="E3" s="579"/>
      <c r="F3" s="579"/>
      <c r="G3" s="579"/>
      <c r="H3" s="579"/>
      <c r="I3" s="579"/>
    </row>
    <row r="4" spans="4:8" ht="13.5">
      <c r="D4" s="346"/>
      <c r="E4" s="346"/>
      <c r="F4" s="344"/>
      <c r="G4" s="346"/>
      <c r="H4" s="346"/>
    </row>
    <row r="5" spans="1:9" ht="12.75" customHeight="1">
      <c r="A5" s="580" t="s">
        <v>252</v>
      </c>
      <c r="B5" s="581"/>
      <c r="C5" s="582"/>
      <c r="D5" s="650" t="s">
        <v>257</v>
      </c>
      <c r="E5" s="650" t="s">
        <v>258</v>
      </c>
      <c r="F5" s="650" t="s">
        <v>239</v>
      </c>
      <c r="G5" s="650" t="s">
        <v>259</v>
      </c>
      <c r="H5" s="653" t="s">
        <v>260</v>
      </c>
      <c r="I5" s="348"/>
    </row>
    <row r="6" spans="1:9" ht="13.5">
      <c r="A6" s="583"/>
      <c r="B6" s="584"/>
      <c r="C6" s="585"/>
      <c r="D6" s="651"/>
      <c r="E6" s="651"/>
      <c r="F6" s="651"/>
      <c r="G6" s="651"/>
      <c r="H6" s="654"/>
      <c r="I6" s="350" t="s">
        <v>253</v>
      </c>
    </row>
    <row r="7" spans="1:9" ht="13.5">
      <c r="A7" s="586"/>
      <c r="B7" s="587"/>
      <c r="C7" s="588"/>
      <c r="D7" s="652"/>
      <c r="E7" s="652"/>
      <c r="F7" s="652"/>
      <c r="G7" s="652"/>
      <c r="H7" s="655"/>
      <c r="I7" s="352"/>
    </row>
    <row r="8" spans="1:9" ht="17.25" customHeight="1">
      <c r="A8" s="353"/>
      <c r="B8" s="459"/>
      <c r="C8" s="460"/>
      <c r="D8" s="356" t="s">
        <v>254</v>
      </c>
      <c r="E8" s="356" t="s">
        <v>254</v>
      </c>
      <c r="F8" s="357" t="s">
        <v>14</v>
      </c>
      <c r="G8" s="356" t="s">
        <v>254</v>
      </c>
      <c r="H8" s="356" t="s">
        <v>254</v>
      </c>
      <c r="I8" s="348"/>
    </row>
    <row r="9" spans="1:9" ht="17.25" customHeight="1">
      <c r="A9" s="372"/>
      <c r="B9" s="590" t="s">
        <v>350</v>
      </c>
      <c r="C9" s="647"/>
      <c r="D9" s="374"/>
      <c r="E9" s="374"/>
      <c r="F9" s="374"/>
      <c r="G9" s="374"/>
      <c r="H9" s="374"/>
      <c r="I9" s="350"/>
    </row>
    <row r="10" spans="1:9" ht="17.25" customHeight="1">
      <c r="A10" s="412"/>
      <c r="B10" s="484"/>
      <c r="C10" s="485"/>
      <c r="D10" s="381"/>
      <c r="E10" s="381"/>
      <c r="F10" s="381"/>
      <c r="G10" s="381"/>
      <c r="H10" s="381"/>
      <c r="I10" s="381"/>
    </row>
    <row r="11" spans="1:9" ht="17.25" customHeight="1">
      <c r="A11" s="376"/>
      <c r="B11" s="417"/>
      <c r="C11" s="486"/>
      <c r="D11" s="378"/>
      <c r="E11" s="378"/>
      <c r="F11" s="379"/>
      <c r="G11" s="378"/>
      <c r="H11" s="378"/>
      <c r="I11" s="348"/>
    </row>
    <row r="12" spans="1:9" ht="17.25" customHeight="1">
      <c r="A12" s="358"/>
      <c r="B12" s="648" t="s">
        <v>351</v>
      </c>
      <c r="C12" s="649"/>
      <c r="D12" s="406"/>
      <c r="E12" s="406"/>
      <c r="F12" s="407"/>
      <c r="G12" s="406"/>
      <c r="H12" s="406"/>
      <c r="I12" s="350"/>
    </row>
    <row r="13" spans="1:9" ht="17.25" customHeight="1">
      <c r="A13" s="362"/>
      <c r="B13" s="363"/>
      <c r="C13" s="364"/>
      <c r="D13" s="381"/>
      <c r="E13" s="381"/>
      <c r="F13" s="381"/>
      <c r="G13" s="381"/>
      <c r="H13" s="381"/>
      <c r="I13" s="480"/>
    </row>
    <row r="14" spans="1:9" ht="17.25" customHeight="1">
      <c r="A14" s="417"/>
      <c r="B14" s="377"/>
      <c r="C14" s="413"/>
      <c r="D14" s="414"/>
      <c r="E14" s="414"/>
      <c r="F14" s="415"/>
      <c r="G14" s="414"/>
      <c r="H14" s="414"/>
      <c r="I14" s="416"/>
    </row>
    <row r="15" spans="1:9" ht="17.25" customHeight="1">
      <c r="A15" s="368"/>
      <c r="B15" s="368"/>
      <c r="C15" s="473" t="s">
        <v>332</v>
      </c>
      <c r="D15" s="411"/>
      <c r="E15" s="411"/>
      <c r="F15" s="411"/>
      <c r="G15" s="411"/>
      <c r="H15" s="411"/>
      <c r="I15" s="410"/>
    </row>
    <row r="16" ht="17.25" customHeight="1">
      <c r="C16" s="474" t="s">
        <v>333</v>
      </c>
    </row>
    <row r="17" spans="3:6" ht="17.25" customHeight="1">
      <c r="C17" s="474" t="s">
        <v>334</v>
      </c>
      <c r="E17" s="370"/>
      <c r="F17" s="369"/>
    </row>
    <row r="18" ht="17.25" customHeight="1"/>
  </sheetData>
  <sheetProtection/>
  <mergeCells count="10">
    <mergeCell ref="B9:C9"/>
    <mergeCell ref="B12:C12"/>
    <mergeCell ref="A1:I1"/>
    <mergeCell ref="A3:I3"/>
    <mergeCell ref="A5:C7"/>
    <mergeCell ref="D5:D7"/>
    <mergeCell ref="E5:E7"/>
    <mergeCell ref="F5:F7"/>
    <mergeCell ref="G5:G7"/>
    <mergeCell ref="H5:H7"/>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cp:lastModifiedBy>
  <cp:lastPrinted>2023-03-29T10:05:06Z</cp:lastPrinted>
  <dcterms:created xsi:type="dcterms:W3CDTF">2007-11-08T05:21:16Z</dcterms:created>
  <dcterms:modified xsi:type="dcterms:W3CDTF">2023-06-05T09:50:40Z</dcterms:modified>
  <cp:category/>
  <cp:version/>
  <cp:contentType/>
  <cp:contentStatus/>
</cp:coreProperties>
</file>