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60" windowWidth="19395" windowHeight="7365"/>
  </bookViews>
  <sheets>
    <sheet name="幼保連携型" sheetId="1" r:id="rId1"/>
    <sheet name="幼稚園型" sheetId="6" r:id="rId2"/>
    <sheet name="保育所型" sheetId="5" r:id="rId3"/>
  </sheets>
  <definedNames>
    <definedName name="_xlnm.Print_Area" localSheetId="2">保育所型!$A$1:$K$152</definedName>
    <definedName name="_xlnm.Print_Area" localSheetId="1">幼稚園型!$A$1:$K$154</definedName>
    <definedName name="_xlnm.Print_Area" localSheetId="0">幼保連携型!$A$1:$K$200</definedName>
  </definedNames>
  <calcPr calcId="145621"/>
</workbook>
</file>

<file path=xl/calcChain.xml><?xml version="1.0" encoding="utf-8"?>
<calcChain xmlns="http://schemas.openxmlformats.org/spreadsheetml/2006/main">
  <c r="G99" i="5" l="1"/>
  <c r="I132" i="6" l="1"/>
  <c r="H132" i="6"/>
  <c r="E132" i="6"/>
  <c r="F130" i="6"/>
  <c r="F129" i="6"/>
  <c r="F128" i="6"/>
  <c r="F127" i="6"/>
  <c r="F126" i="6"/>
  <c r="I103" i="6"/>
  <c r="G103" i="6"/>
  <c r="I102" i="6"/>
  <c r="G102" i="6"/>
  <c r="I101" i="6"/>
  <c r="G101" i="6"/>
  <c r="I100" i="6"/>
  <c r="G100" i="6"/>
  <c r="I99" i="6"/>
  <c r="G99" i="6"/>
  <c r="I98" i="6"/>
  <c r="G98" i="6"/>
  <c r="E87" i="6"/>
  <c r="H84" i="6"/>
  <c r="E84" i="6"/>
  <c r="K84" i="6" s="1"/>
  <c r="H87" i="6" s="1"/>
  <c r="J87" i="6" s="1"/>
  <c r="J65" i="6"/>
  <c r="E65" i="6"/>
  <c r="I133" i="5"/>
  <c r="H133" i="5"/>
  <c r="E133" i="5"/>
  <c r="F131" i="5"/>
  <c r="F130" i="5"/>
  <c r="F129" i="5"/>
  <c r="F128" i="5"/>
  <c r="F127" i="5"/>
  <c r="G104" i="5"/>
  <c r="I104" i="5" s="1"/>
  <c r="G103" i="5"/>
  <c r="I103" i="5" s="1"/>
  <c r="G102" i="5"/>
  <c r="I102" i="5" s="1"/>
  <c r="G101" i="5"/>
  <c r="I101" i="5" s="1"/>
  <c r="G100" i="5"/>
  <c r="I100" i="5" s="1"/>
  <c r="I99" i="5"/>
  <c r="E88" i="5"/>
  <c r="H85" i="5"/>
  <c r="E85" i="5"/>
  <c r="J65" i="5"/>
  <c r="E65" i="5"/>
  <c r="K85" i="5" l="1"/>
  <c r="H88" i="5" s="1"/>
  <c r="J88" i="5" s="1"/>
  <c r="D68" i="5"/>
  <c r="F68" i="5" s="1"/>
  <c r="F132" i="6"/>
  <c r="D68" i="6"/>
  <c r="F68" i="6" s="1"/>
  <c r="F133" i="5"/>
  <c r="I159" i="1"/>
  <c r="H159" i="1"/>
  <c r="G131" i="1"/>
  <c r="I131" i="1" s="1"/>
  <c r="G130" i="1"/>
  <c r="I130" i="1" s="1"/>
  <c r="G135" i="1"/>
  <c r="I135" i="1" s="1"/>
  <c r="G134" i="1"/>
  <c r="I134" i="1" s="1"/>
  <c r="G133" i="1"/>
  <c r="I133" i="1" s="1"/>
  <c r="G132" i="1"/>
  <c r="I132" i="1" s="1"/>
  <c r="E116" i="1" l="1"/>
  <c r="H116" i="1"/>
  <c r="E119" i="1"/>
  <c r="K116" i="1" l="1"/>
  <c r="H119" i="1" s="1"/>
  <c r="E159" i="1"/>
  <c r="F157" i="1"/>
  <c r="F156" i="1"/>
  <c r="F155" i="1"/>
  <c r="F154" i="1"/>
  <c r="F153" i="1"/>
  <c r="J95" i="1"/>
  <c r="E95" i="1"/>
  <c r="J119" i="1" l="1"/>
  <c r="D98" i="1"/>
  <c r="F98" i="1" s="1"/>
  <c r="F159" i="1"/>
</calcChain>
</file>

<file path=xl/sharedStrings.xml><?xml version="1.0" encoding="utf-8"?>
<sst xmlns="http://schemas.openxmlformats.org/spreadsheetml/2006/main" count="351" uniqueCount="120">
  <si>
    <t>認定こども園移行に関する簡易自己チェックシート</t>
    <rPh sb="0" eb="2">
      <t>ニンテイ</t>
    </rPh>
    <rPh sb="5" eb="6">
      <t>エン</t>
    </rPh>
    <rPh sb="6" eb="8">
      <t>イコウ</t>
    </rPh>
    <rPh sb="9" eb="10">
      <t>カン</t>
    </rPh>
    <rPh sb="12" eb="14">
      <t>カンイ</t>
    </rPh>
    <rPh sb="14" eb="16">
      <t>ジコ</t>
    </rPh>
    <phoneticPr fontId="1"/>
  </si>
  <si>
    <t>１　施設基本情報</t>
    <rPh sb="2" eb="4">
      <t>シセツ</t>
    </rPh>
    <rPh sb="4" eb="6">
      <t>キホン</t>
    </rPh>
    <rPh sb="6" eb="8">
      <t>ジョウホウ</t>
    </rPh>
    <phoneticPr fontId="1"/>
  </si>
  <si>
    <t>施設名</t>
    <rPh sb="0" eb="3">
      <t>シセツメイ</t>
    </rPh>
    <phoneticPr fontId="1"/>
  </si>
  <si>
    <t>所在市町村名</t>
    <rPh sb="0" eb="2">
      <t>ショザイ</t>
    </rPh>
    <rPh sb="2" eb="6">
      <t>シチョウソンメイ</t>
    </rPh>
    <phoneticPr fontId="1"/>
  </si>
  <si>
    <t>担当者名</t>
    <rPh sb="0" eb="3">
      <t>タントウシャ</t>
    </rPh>
    <rPh sb="3" eb="4">
      <t>メイ</t>
    </rPh>
    <phoneticPr fontId="1"/>
  </si>
  <si>
    <t>連絡先</t>
    <rPh sb="0" eb="3">
      <t>レンラクサキ</t>
    </rPh>
    <phoneticPr fontId="1"/>
  </si>
  <si>
    <t>電話</t>
    <rPh sb="0" eb="2">
      <t>デンワ</t>
    </rPh>
    <phoneticPr fontId="1"/>
  </si>
  <si>
    <t>メール</t>
    <phoneticPr fontId="1"/>
  </si>
  <si>
    <t>２　簡易自己チェック実施時において希望する施設種別</t>
    <rPh sb="2" eb="4">
      <t>カンイ</t>
    </rPh>
    <rPh sb="4" eb="6">
      <t>ジコ</t>
    </rPh>
    <rPh sb="10" eb="13">
      <t>ジッシジ</t>
    </rPh>
    <rPh sb="17" eb="19">
      <t>キボウ</t>
    </rPh>
    <rPh sb="21" eb="23">
      <t>シセツ</t>
    </rPh>
    <rPh sb="23" eb="25">
      <t>シュベツ</t>
    </rPh>
    <phoneticPr fontId="1"/>
  </si>
  <si>
    <t>学級数</t>
    <rPh sb="0" eb="3">
      <t>ガッキュウスウ</t>
    </rPh>
    <phoneticPr fontId="1"/>
  </si>
  <si>
    <t>必要面積（㎡）</t>
    <rPh sb="0" eb="2">
      <t>ヒツヨウ</t>
    </rPh>
    <rPh sb="2" eb="4">
      <t>メンセキ</t>
    </rPh>
    <phoneticPr fontId="1"/>
  </si>
  <si>
    <t>実面積（㎡）</t>
    <rPh sb="0" eb="1">
      <t>ジツ</t>
    </rPh>
    <rPh sb="1" eb="3">
      <t>メンセキ</t>
    </rPh>
    <phoneticPr fontId="1"/>
  </si>
  <si>
    <t>可否</t>
    <rPh sb="0" eb="2">
      <t>カヒ</t>
    </rPh>
    <phoneticPr fontId="1"/>
  </si>
  <si>
    <t>設備</t>
    <rPh sb="0" eb="2">
      <t>セツビ</t>
    </rPh>
    <phoneticPr fontId="1"/>
  </si>
  <si>
    <t>定員（人）</t>
    <rPh sb="0" eb="2">
      <t>テイイン</t>
    </rPh>
    <rPh sb="3" eb="4">
      <t>ニン</t>
    </rPh>
    <phoneticPr fontId="1"/>
  </si>
  <si>
    <t>乳児室又はほふく室（０歳児）</t>
    <rPh sb="0" eb="2">
      <t>ニュウジ</t>
    </rPh>
    <rPh sb="2" eb="3">
      <t>シツ</t>
    </rPh>
    <rPh sb="3" eb="4">
      <t>マタ</t>
    </rPh>
    <rPh sb="8" eb="9">
      <t>シツ</t>
    </rPh>
    <rPh sb="11" eb="13">
      <t>サイジ</t>
    </rPh>
    <phoneticPr fontId="1"/>
  </si>
  <si>
    <t>乳児室又はほふく室（１歳児）</t>
    <rPh sb="0" eb="2">
      <t>ニュウジ</t>
    </rPh>
    <rPh sb="2" eb="3">
      <t>シツ</t>
    </rPh>
    <rPh sb="3" eb="4">
      <t>マタ</t>
    </rPh>
    <rPh sb="8" eb="9">
      <t>シツ</t>
    </rPh>
    <rPh sb="11" eb="13">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</si>
  <si>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</si>
  <si>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</si>
  <si>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</si>
  <si>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</si>
  <si>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０歳児定員数</t>
    <rPh sb="1" eb="3">
      <t>サイジ</t>
    </rPh>
    <rPh sb="3" eb="6">
      <t>テイインスウ</t>
    </rPh>
    <phoneticPr fontId="1"/>
  </si>
  <si>
    <t>１歳児定員数</t>
    <rPh sb="1" eb="3">
      <t>サイジ</t>
    </rPh>
    <rPh sb="3" eb="6">
      <t>テイインスウ</t>
    </rPh>
    <phoneticPr fontId="1"/>
  </si>
  <si>
    <t>２歳児定員数</t>
    <rPh sb="1" eb="3">
      <t>サイジ</t>
    </rPh>
    <rPh sb="3" eb="6">
      <t>テイインスウ</t>
    </rPh>
    <phoneticPr fontId="1"/>
  </si>
  <si>
    <t>合計必要面積（㎡）</t>
    <rPh sb="0" eb="2">
      <t>ゴウケイ</t>
    </rPh>
    <rPh sb="2" eb="4">
      <t>ヒツヨウ</t>
    </rPh>
    <rPh sb="4" eb="6">
      <t>メンセキ</t>
    </rPh>
    <phoneticPr fontId="1"/>
  </si>
  <si>
    <t>※０～２歳児については、必ず自園調理により提供</t>
    <rPh sb="4" eb="6">
      <t>サイジ</t>
    </rPh>
    <rPh sb="12" eb="13">
      <t>カナラ</t>
    </rPh>
    <rPh sb="14" eb="16">
      <t>ジエン</t>
    </rPh>
    <rPh sb="16" eb="18">
      <t>チョウリ</t>
    </rPh>
    <rPh sb="21" eb="23">
      <t>テイキョウ</t>
    </rPh>
    <phoneticPr fontId="1"/>
  </si>
  <si>
    <t>①と②の合計面積以上</t>
    <rPh sb="4" eb="6">
      <t>ゴウケイ</t>
    </rPh>
    <rPh sb="6" eb="8">
      <t>メンセキ</t>
    </rPh>
    <rPh sb="8" eb="10">
      <t>イジョウ</t>
    </rPh>
    <phoneticPr fontId="1"/>
  </si>
  <si>
    <t>①</t>
    <phoneticPr fontId="1"/>
  </si>
  <si>
    <t>面積（㎡）</t>
    <rPh sb="0" eb="2">
      <t>メンセキ</t>
    </rPh>
    <phoneticPr fontId="1"/>
  </si>
  <si>
    <t>１学級</t>
    <rPh sb="1" eb="3">
      <t>ガッキュウ</t>
    </rPh>
    <phoneticPr fontId="1"/>
  </si>
  <si>
    <t>２学級以上</t>
    <rPh sb="1" eb="3">
      <t>ガッキュウ</t>
    </rPh>
    <rPh sb="3" eb="5">
      <t>イジョウ</t>
    </rPh>
    <phoneticPr fontId="1"/>
  </si>
  <si>
    <t>320+100×（学級数－２）</t>
    <rPh sb="9" eb="12">
      <t>ガッキュウスウ</t>
    </rPh>
    <phoneticPr fontId="1"/>
  </si>
  <si>
    <t>②</t>
    <phoneticPr fontId="1"/>
  </si>
  <si>
    <t>２学級以下</t>
    <rPh sb="1" eb="3">
      <t>ガッキュウ</t>
    </rPh>
    <rPh sb="3" eb="5">
      <t>イカ</t>
    </rPh>
    <phoneticPr fontId="1"/>
  </si>
  <si>
    <t>330+30×（学級数－１）</t>
    <rPh sb="8" eb="11">
      <t>ガッキュウスウ</t>
    </rPh>
    <phoneticPr fontId="1"/>
  </si>
  <si>
    <t>３学級以上</t>
    <rPh sb="1" eb="3">
      <t>ガッキュウ</t>
    </rPh>
    <rPh sb="3" eb="5">
      <t>イジョウ</t>
    </rPh>
    <phoneticPr fontId="1"/>
  </si>
  <si>
    <t>ア</t>
    <phoneticPr fontId="1"/>
  </si>
  <si>
    <t>イ</t>
    <phoneticPr fontId="1"/>
  </si>
  <si>
    <t>３歳以上の園児数×3.3㎡</t>
    <rPh sb="1" eb="2">
      <t>サイ</t>
    </rPh>
    <rPh sb="2" eb="4">
      <t>イジョウ</t>
    </rPh>
    <rPh sb="5" eb="8">
      <t>エンジスウ</t>
    </rPh>
    <phoneticPr fontId="1"/>
  </si>
  <si>
    <t>アとイのうち大きい方</t>
    <rPh sb="6" eb="7">
      <t>オオ</t>
    </rPh>
    <rPh sb="9" eb="10">
      <t>ホウ</t>
    </rPh>
    <phoneticPr fontId="1"/>
  </si>
  <si>
    <t>２歳の園児数×3.3㎡</t>
    <rPh sb="1" eb="2">
      <t>サイ</t>
    </rPh>
    <rPh sb="3" eb="6">
      <t>エンジスウ</t>
    </rPh>
    <phoneticPr fontId="1"/>
  </si>
  <si>
    <t>３歳以上の定員数</t>
    <rPh sb="1" eb="2">
      <t>サイ</t>
    </rPh>
    <rPh sb="2" eb="4">
      <t>イジョウ</t>
    </rPh>
    <rPh sb="5" eb="8">
      <t>テイインスウ</t>
    </rPh>
    <phoneticPr fontId="1"/>
  </si>
  <si>
    <t>２歳児定員</t>
    <rPh sb="1" eb="3">
      <t>サイジ</t>
    </rPh>
    <rPh sb="3" eb="5">
      <t>テイイン</t>
    </rPh>
    <phoneticPr fontId="1"/>
  </si>
  <si>
    <t>年齢</t>
    <rPh sb="0" eb="2">
      <t>ネンレイ</t>
    </rPh>
    <phoneticPr fontId="1"/>
  </si>
  <si>
    <t>学級担任数</t>
    <rPh sb="0" eb="2">
      <t>ガッキュウ</t>
    </rPh>
    <rPh sb="2" eb="4">
      <t>タンニン</t>
    </rPh>
    <rPh sb="4" eb="5">
      <t>スウ</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</si>
  <si>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</si>
  <si>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</si>
  <si>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</si>
  <si>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</si>
  <si>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</si>
  <si>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</si>
  <si>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合計</t>
    <rPh sb="0" eb="2">
      <t>ゴウケイ</t>
    </rPh>
    <phoneticPr fontId="1"/>
  </si>
  <si>
    <t>①</t>
    <phoneticPr fontId="1"/>
  </si>
  <si>
    <t>①と②の合計面積以上</t>
    <rPh sb="4" eb="6">
      <t>ゴウケイ</t>
    </rPh>
    <rPh sb="6" eb="8">
      <t>メンセキ</t>
    </rPh>
    <rPh sb="8" eb="10">
      <t>イジョウ</t>
    </rPh>
    <phoneticPr fontId="1"/>
  </si>
  <si>
    <t>①</t>
    <phoneticPr fontId="1"/>
  </si>
  <si>
    <t>０～１歳児の園児数×3.3㎡＋２歳児の園児数×1.98㎡</t>
    <rPh sb="3" eb="5">
      <t>サイジ</t>
    </rPh>
    <rPh sb="6" eb="9">
      <t>エンジスウ</t>
    </rPh>
    <rPh sb="16" eb="18">
      <t>サイジ</t>
    </rPh>
    <rPh sb="19" eb="22">
      <t>エンジスウ</t>
    </rPh>
    <phoneticPr fontId="1"/>
  </si>
  <si>
    <t>②</t>
    <phoneticPr fontId="1"/>
  </si>
  <si>
    <t>①＋②</t>
    <phoneticPr fontId="1"/>
  </si>
  <si>
    <t>●下記黄色セルに記入すると、必要面積が自動計算されます。</t>
    <rPh sb="1" eb="3">
      <t>カキ</t>
    </rPh>
    <rPh sb="3" eb="5">
      <t>キイロ</t>
    </rPh>
    <rPh sb="8" eb="10">
      <t>キニュウ</t>
    </rPh>
    <rPh sb="14" eb="16">
      <t>ヒツヨウ</t>
    </rPh>
    <rPh sb="16" eb="18">
      <t>メンセキ</t>
    </rPh>
    <rPh sb="19" eb="21">
      <t>ジドウ</t>
    </rPh>
    <rPh sb="21" eb="23">
      <t>ケイサン</t>
    </rPh>
    <phoneticPr fontId="1"/>
  </si>
  <si>
    <t>（※６）３階以上の階に設けられる保育室等は、原則として、３歳未満の園児の保育の用に供するものでなければならないが、当該保育室と同じ階又は当該保育室がある階の上下１階の範囲内に園庭を有する場合に限り、例外的な取扱いとして、３歳以上の保育室等を３階以上の階に設けることも認められる。</t>
    <rPh sb="5" eb="8">
      <t>カイイジョウ</t>
    </rPh>
    <rPh sb="9" eb="10">
      <t>カイ</t>
    </rPh>
    <rPh sb="11" eb="12">
      <t>モウ</t>
    </rPh>
    <rPh sb="16" eb="19">
      <t>ホイクシツ</t>
    </rPh>
    <rPh sb="19" eb="20">
      <t>トウ</t>
    </rPh>
    <rPh sb="22" eb="24">
      <t>ゲンソク</t>
    </rPh>
    <rPh sb="29" eb="30">
      <t>サイ</t>
    </rPh>
    <rPh sb="30" eb="32">
      <t>ミマン</t>
    </rPh>
    <rPh sb="33" eb="35">
      <t>エンジ</t>
    </rPh>
    <rPh sb="36" eb="38">
      <t>ホイク</t>
    </rPh>
    <rPh sb="39" eb="40">
      <t>ヨウ</t>
    </rPh>
    <rPh sb="41" eb="42">
      <t>キョウ</t>
    </rPh>
    <rPh sb="57" eb="59">
      <t>トウガイ</t>
    </rPh>
    <rPh sb="59" eb="62">
      <t>ホイクシツ</t>
    </rPh>
    <rPh sb="63" eb="64">
      <t>オナ</t>
    </rPh>
    <rPh sb="65" eb="66">
      <t>カイ</t>
    </rPh>
    <rPh sb="66" eb="67">
      <t>マタ</t>
    </rPh>
    <rPh sb="68" eb="70">
      <t>トウガイ</t>
    </rPh>
    <rPh sb="70" eb="73">
      <t>ホイクシツ</t>
    </rPh>
    <rPh sb="76" eb="77">
      <t>カイ</t>
    </rPh>
    <rPh sb="78" eb="80">
      <t>ジョウゲ</t>
    </rPh>
    <rPh sb="81" eb="82">
      <t>カイ</t>
    </rPh>
    <rPh sb="83" eb="86">
      <t>ハンイナイ</t>
    </rPh>
    <rPh sb="87" eb="89">
      <t>エンテイ</t>
    </rPh>
    <rPh sb="90" eb="91">
      <t>ユウ</t>
    </rPh>
    <rPh sb="93" eb="95">
      <t>バアイ</t>
    </rPh>
    <rPh sb="96" eb="97">
      <t>カギ</t>
    </rPh>
    <rPh sb="99" eb="102">
      <t>レイガイテキ</t>
    </rPh>
    <rPh sb="103" eb="105">
      <t>トリアツカ</t>
    </rPh>
    <rPh sb="111" eb="112">
      <t>サイ</t>
    </rPh>
    <rPh sb="112" eb="114">
      <t>イジョウ</t>
    </rPh>
    <rPh sb="115" eb="118">
      <t>ホイクシツ</t>
    </rPh>
    <rPh sb="118" eb="119">
      <t>トウ</t>
    </rPh>
    <rPh sb="121" eb="124">
      <t>カイイジョウ</t>
    </rPh>
    <rPh sb="125" eb="126">
      <t>カイ</t>
    </rPh>
    <rPh sb="127" eb="128">
      <t>モウ</t>
    </rPh>
    <rPh sb="133" eb="134">
      <t>ミト</t>
    </rPh>
    <phoneticPr fontId="1"/>
  </si>
  <si>
    <t>学級数（※８）</t>
    <rPh sb="0" eb="3">
      <t>ガッキュウスウ</t>
    </rPh>
    <phoneticPr fontId="1"/>
  </si>
  <si>
    <t>実面積（※９）（㎡）</t>
    <rPh sb="0" eb="1">
      <t>ジツ</t>
    </rPh>
    <rPh sb="1" eb="3">
      <t>メンセキ</t>
    </rPh>
    <phoneticPr fontId="1"/>
  </si>
  <si>
    <t>アとイのうち
大きい方</t>
    <rPh sb="7" eb="8">
      <t>オオ</t>
    </rPh>
    <rPh sb="10" eb="11">
      <t>ホウ</t>
    </rPh>
    <phoneticPr fontId="1"/>
  </si>
  <si>
    <t>400+80×（学級数－３）</t>
    <rPh sb="8" eb="11">
      <t>ガッキュウスウ</t>
    </rPh>
    <phoneticPr fontId="1"/>
  </si>
  <si>
    <t>適合状況</t>
    <rPh sb="0" eb="2">
      <t>テキゴウ</t>
    </rPh>
    <rPh sb="2" eb="4">
      <t>ジョウキョウ</t>
    </rPh>
    <phoneticPr fontId="1"/>
  </si>
  <si>
    <t>乳児室又はほふく室　２歳未満の園児数×3.3㎡</t>
    <rPh sb="0" eb="2">
      <t>ニュウジ</t>
    </rPh>
    <rPh sb="2" eb="3">
      <t>シツ</t>
    </rPh>
    <rPh sb="3" eb="4">
      <t>マタ</t>
    </rPh>
    <rPh sb="8" eb="9">
      <t>シツ</t>
    </rPh>
    <rPh sb="11" eb="12">
      <t>サイ</t>
    </rPh>
    <rPh sb="12" eb="14">
      <t>ミマン</t>
    </rPh>
    <rPh sb="15" eb="18">
      <t>エンジスウ</t>
    </rPh>
    <phoneticPr fontId="1"/>
  </si>
  <si>
    <t>保育室又は遊戯室　２歳以上の園児数×1.98㎡</t>
    <rPh sb="0" eb="3">
      <t>ホイクシツ</t>
    </rPh>
    <rPh sb="3" eb="4">
      <t>マタ</t>
    </rPh>
    <rPh sb="5" eb="8">
      <t>ユウギシツ</t>
    </rPh>
    <rPh sb="10" eb="11">
      <t>サイ</t>
    </rPh>
    <rPh sb="11" eb="13">
      <t>イジョウ</t>
    </rPh>
    <rPh sb="14" eb="17">
      <t>エンジスウ</t>
    </rPh>
    <phoneticPr fontId="1"/>
  </si>
  <si>
    <t>遊戯室（※12）</t>
    <rPh sb="0" eb="3">
      <t>ユウギシツ</t>
    </rPh>
    <phoneticPr fontId="1"/>
  </si>
  <si>
    <t>-</t>
    <phoneticPr fontId="1"/>
  </si>
  <si>
    <t>（</t>
    <phoneticPr fontId="1"/>
  </si>
  <si>
    <t>）</t>
    <phoneticPr fontId="1"/>
  </si>
  <si>
    <t>⑶</t>
    <phoneticPr fontId="1"/>
  </si>
  <si>
    <t>学級編制・職員配置等</t>
    <rPh sb="0" eb="2">
      <t>ガッキュウ</t>
    </rPh>
    <rPh sb="2" eb="4">
      <t>ヘンセイ</t>
    </rPh>
    <rPh sb="5" eb="9">
      <t>ショクインハイチ</t>
    </rPh>
    <rPh sb="9" eb="10">
      <t>トウ</t>
    </rPh>
    <phoneticPr fontId="1"/>
  </si>
  <si>
    <t>（※13）Ｈ27.4.1から５年間は、どちらかで可。</t>
    <rPh sb="15" eb="17">
      <t>ネンカン</t>
    </rPh>
    <rPh sb="24" eb="25">
      <t>カ</t>
    </rPh>
    <phoneticPr fontId="1"/>
  </si>
  <si>
    <t xml:space="preserve">
・１学級　35人以下
・園児の年齢に応じた職員配置（０歳　3人につき1人、１歳～２歳　6人につき1人、３歳　20人につき1人、４歳以上　30人につき1人）</t>
    <rPh sb="3" eb="5">
      <t>ガッキュウ</t>
    </rPh>
    <rPh sb="8" eb="11">
      <t>ニンイカ</t>
    </rPh>
    <phoneticPr fontId="1"/>
  </si>
  <si>
    <t>必要職員数（※14）</t>
    <rPh sb="0" eb="2">
      <t>ヒツヨウ</t>
    </rPh>
    <rPh sb="2" eb="5">
      <t>ショクインスウ</t>
    </rPh>
    <phoneticPr fontId="1"/>
  </si>
  <si>
    <t>実配置職員数（※15）</t>
    <rPh sb="0" eb="3">
      <t>ジツハイチ</t>
    </rPh>
    <rPh sb="3" eb="6">
      <t>ショクインスウ</t>
    </rPh>
    <phoneticPr fontId="1"/>
  </si>
  <si>
    <t>（※14）必要職員数は最低基準上の人数であり、１日１１時間開所、月～土曜日開所を踏まえると＋αの職員が必要となります。（公定価格上の配置基準は、上記必要職員数＋４名～５名の加配がされています。）
（※15）実配置職員数については、常勤換算後の人数を記載してください。</t>
    <rPh sb="13" eb="15">
      <t>キジュン</t>
    </rPh>
    <rPh sb="15" eb="16">
      <t>ジョウ</t>
    </rPh>
    <phoneticPr fontId="1"/>
  </si>
  <si>
    <t>※　この自己チェックシートの項目について、１つでもクリアできない項目があった場合、認可・認定基準を満たさないこととなりますので、当該施設は現状のままでは認定こども園としては、認可・認定できません。
※　この自己チェックシートは、認可・認定基準の一部の項目のみであり、その他関係法令に適合する必要があります。（当該チェックシートの項目を全てクリアしたとしても、必ずしも認可・認定されるわけではありません。）</t>
    <rPh sb="14" eb="16">
      <t>コウモク</t>
    </rPh>
    <rPh sb="32" eb="34">
      <t>コウモク</t>
    </rPh>
    <rPh sb="38" eb="40">
      <t>バアイ</t>
    </rPh>
    <rPh sb="41" eb="43">
      <t>ニンカ</t>
    </rPh>
    <rPh sb="44" eb="46">
      <t>ニンテイ</t>
    </rPh>
    <rPh sb="46" eb="48">
      <t>キジュン</t>
    </rPh>
    <rPh sb="49" eb="50">
      <t>ミ</t>
    </rPh>
    <rPh sb="64" eb="66">
      <t>トウガイ</t>
    </rPh>
    <rPh sb="66" eb="68">
      <t>シセツ</t>
    </rPh>
    <rPh sb="69" eb="71">
      <t>ゲンジョウ</t>
    </rPh>
    <rPh sb="76" eb="78">
      <t>ニンテイ</t>
    </rPh>
    <rPh sb="81" eb="82">
      <t>エン</t>
    </rPh>
    <rPh sb="87" eb="89">
      <t>ニンカ</t>
    </rPh>
    <rPh sb="90" eb="92">
      <t>ニンテイ</t>
    </rPh>
    <phoneticPr fontId="1"/>
  </si>
  <si>
    <t>３－A　簡易自己チェック項目（幼保連携型）</t>
    <rPh sb="4" eb="6">
      <t>カンイ</t>
    </rPh>
    <rPh sb="6" eb="8">
      <t>ジコ</t>
    </rPh>
    <rPh sb="12" eb="14">
      <t>コウモク</t>
    </rPh>
    <rPh sb="15" eb="17">
      <t>ヨウホ</t>
    </rPh>
    <rPh sb="17" eb="19">
      <t>レンケイ</t>
    </rPh>
    <rPh sb="19" eb="20">
      <t>ガタ</t>
    </rPh>
    <phoneticPr fontId="1"/>
  </si>
  <si>
    <t>⑵　</t>
    <phoneticPr fontId="1"/>
  </si>
  <si>
    <t>園舎及び園庭</t>
    <phoneticPr fontId="1"/>
  </si>
  <si>
    <t>⑴</t>
    <phoneticPr fontId="1"/>
  </si>
  <si>
    <t>食事の提供</t>
    <phoneticPr fontId="1"/>
  </si>
  <si>
    <t>⇒　【３－A】　の項目について確認してください。</t>
    <rPh sb="9" eb="11">
      <t>コウモク</t>
    </rPh>
    <rPh sb="15" eb="17">
      <t>カクニン</t>
    </rPh>
    <phoneticPr fontId="1"/>
  </si>
  <si>
    <t>⇒　【３－B】　の項目について確認してください。</t>
    <rPh sb="9" eb="11">
      <t>コウモク</t>
    </rPh>
    <rPh sb="15" eb="17">
      <t>カクニン</t>
    </rPh>
    <phoneticPr fontId="1"/>
  </si>
  <si>
    <t>⇒　【３－C】　の項目について確認してください。</t>
    <rPh sb="9" eb="11">
      <t>コウモク</t>
    </rPh>
    <rPh sb="15" eb="17">
      <t>カクニン</t>
    </rPh>
    <phoneticPr fontId="1"/>
  </si>
  <si>
    <t>（※５）　H27.4.1以前に現に幼稚園又は保育所（その運営の実績その他により適正な運営が確保されていると認められるものに限る。）を設置している者が、当該幼稚園又は保育所を廃止し、当該幼稚園又は保育所と同一の所在場所において、当該幼稚園又は保育所の設備を用いて幼保連携型認定こども園を設置する場合は、当分の間、以下の移行特例を適用。
【幼稚園】⇒保育室等の２階設置について、幼稚園基準を満たしていれば可。
【保育所】⇒保育室等の２階設置について、保育所基準を満たしていれば可。</t>
    <rPh sb="12" eb="14">
      <t>イゼン</t>
    </rPh>
    <rPh sb="15" eb="16">
      <t>ゲン</t>
    </rPh>
    <rPh sb="17" eb="20">
      <t>ヨウチエン</t>
    </rPh>
    <rPh sb="20" eb="21">
      <t>マタ</t>
    </rPh>
    <rPh sb="22" eb="25">
      <t>ホイクショ</t>
    </rPh>
    <rPh sb="28" eb="30">
      <t>ウンエイ</t>
    </rPh>
    <rPh sb="31" eb="33">
      <t>ジッセキ</t>
    </rPh>
    <rPh sb="35" eb="36">
      <t>タ</t>
    </rPh>
    <rPh sb="39" eb="41">
      <t>テキセイ</t>
    </rPh>
    <rPh sb="42" eb="44">
      <t>ウンエイ</t>
    </rPh>
    <rPh sb="45" eb="47">
      <t>カクホ</t>
    </rPh>
    <rPh sb="53" eb="54">
      <t>ミト</t>
    </rPh>
    <rPh sb="61" eb="62">
      <t>カギ</t>
    </rPh>
    <rPh sb="66" eb="68">
      <t>セッチ</t>
    </rPh>
    <rPh sb="72" eb="73">
      <t>シャ</t>
    </rPh>
    <rPh sb="75" eb="77">
      <t>トウガイ</t>
    </rPh>
    <rPh sb="77" eb="80">
      <t>ヨウチエン</t>
    </rPh>
    <rPh sb="80" eb="81">
      <t>マタ</t>
    </rPh>
    <rPh sb="82" eb="85">
      <t>ホイクショ</t>
    </rPh>
    <rPh sb="86" eb="88">
      <t>ハイシ</t>
    </rPh>
    <rPh sb="90" eb="92">
      <t>トウガイ</t>
    </rPh>
    <rPh sb="92" eb="95">
      <t>ヨウチエン</t>
    </rPh>
    <rPh sb="95" eb="96">
      <t>マタ</t>
    </rPh>
    <rPh sb="97" eb="100">
      <t>ホイクショ</t>
    </rPh>
    <rPh sb="101" eb="103">
      <t>ドウイツ</t>
    </rPh>
    <rPh sb="104" eb="106">
      <t>ショザイ</t>
    </rPh>
    <rPh sb="106" eb="108">
      <t>バショ</t>
    </rPh>
    <rPh sb="113" eb="115">
      <t>トウガイ</t>
    </rPh>
    <rPh sb="115" eb="118">
      <t>ヨウチエン</t>
    </rPh>
    <rPh sb="118" eb="119">
      <t>マタ</t>
    </rPh>
    <rPh sb="120" eb="123">
      <t>ホイクショ</t>
    </rPh>
    <rPh sb="124" eb="126">
      <t>セツビ</t>
    </rPh>
    <rPh sb="127" eb="128">
      <t>モチ</t>
    </rPh>
    <rPh sb="130" eb="132">
      <t>ヨウホ</t>
    </rPh>
    <rPh sb="132" eb="134">
      <t>レンケイ</t>
    </rPh>
    <rPh sb="134" eb="135">
      <t>ガタ</t>
    </rPh>
    <rPh sb="135" eb="137">
      <t>ニンテイ</t>
    </rPh>
    <rPh sb="140" eb="141">
      <t>エン</t>
    </rPh>
    <rPh sb="142" eb="144">
      <t>セッチ</t>
    </rPh>
    <rPh sb="146" eb="148">
      <t>バアイ</t>
    </rPh>
    <rPh sb="150" eb="152">
      <t>トウブン</t>
    </rPh>
    <rPh sb="153" eb="154">
      <t>アイダ</t>
    </rPh>
    <rPh sb="155" eb="157">
      <t>イカ</t>
    </rPh>
    <rPh sb="158" eb="160">
      <t>イコウ</t>
    </rPh>
    <rPh sb="160" eb="162">
      <t>トクレイ</t>
    </rPh>
    <rPh sb="163" eb="165">
      <t>テキヨウ</t>
    </rPh>
    <rPh sb="168" eb="171">
      <t>ヨウチエン</t>
    </rPh>
    <rPh sb="173" eb="176">
      <t>ホイクシツ</t>
    </rPh>
    <rPh sb="176" eb="177">
      <t>トウ</t>
    </rPh>
    <rPh sb="179" eb="180">
      <t>カイ</t>
    </rPh>
    <rPh sb="180" eb="182">
      <t>セッチ</t>
    </rPh>
    <rPh sb="187" eb="190">
      <t>ヨウチエン</t>
    </rPh>
    <rPh sb="190" eb="192">
      <t>キジュン</t>
    </rPh>
    <rPh sb="193" eb="194">
      <t>ミ</t>
    </rPh>
    <rPh sb="200" eb="201">
      <t>カ</t>
    </rPh>
    <rPh sb="204" eb="207">
      <t>ホイクショ</t>
    </rPh>
    <rPh sb="209" eb="212">
      <t>ホイクシツ</t>
    </rPh>
    <rPh sb="212" eb="213">
      <t>トウ</t>
    </rPh>
    <rPh sb="215" eb="216">
      <t>カイ</t>
    </rPh>
    <rPh sb="216" eb="218">
      <t>セッチ</t>
    </rPh>
    <rPh sb="223" eb="226">
      <t>ホイクショ</t>
    </rPh>
    <rPh sb="226" eb="228">
      <t>キジュン</t>
    </rPh>
    <rPh sb="229" eb="230">
      <t>ミ</t>
    </rPh>
    <rPh sb="236" eb="237">
      <t>カ</t>
    </rPh>
    <phoneticPr fontId="1"/>
  </si>
  <si>
    <t>⑷　</t>
    <phoneticPr fontId="1"/>
  </si>
  <si>
    <t>子育て支援事業</t>
    <phoneticPr fontId="1"/>
  </si>
  <si>
    <t>３－B　簡易自己チェック項目（幼稚園型）</t>
    <rPh sb="4" eb="6">
      <t>カンイ</t>
    </rPh>
    <rPh sb="6" eb="8">
      <t>ジコ</t>
    </rPh>
    <rPh sb="12" eb="14">
      <t>コウモク</t>
    </rPh>
    <rPh sb="15" eb="18">
      <t>ヨウチエン</t>
    </rPh>
    <rPh sb="18" eb="19">
      <t>ガタ</t>
    </rPh>
    <phoneticPr fontId="1"/>
  </si>
  <si>
    <t>（※１）　複数の学級が同時に活動すること等を妨げない場合等特別な事情がある場合は、保育室と遊戯室の兼用可。
（※２）　２歳未満の保育を必要とする子どもを入園させる場合に限る。
（※３）　３歳以上について、外部搬入により食事を提供する場合は、加熱、保存等の調理設備で可。また、自園調理により食事を提供する人数が20人未満の場合は、必要な調理設備で可。</t>
    <rPh sb="60" eb="61">
      <t>サイ</t>
    </rPh>
    <rPh sb="61" eb="63">
      <t>ミマン</t>
    </rPh>
    <rPh sb="64" eb="66">
      <t>ホイク</t>
    </rPh>
    <rPh sb="67" eb="69">
      <t>ヒツヨウ</t>
    </rPh>
    <rPh sb="72" eb="73">
      <t>コ</t>
    </rPh>
    <rPh sb="76" eb="78">
      <t>ニュウエン</t>
    </rPh>
    <rPh sb="81" eb="83">
      <t>バアイ</t>
    </rPh>
    <rPh sb="84" eb="85">
      <t>カギ</t>
    </rPh>
    <phoneticPr fontId="1"/>
  </si>
  <si>
    <t>（※４）「学級数」は、３歳以上の学級数を記載。
（※５）「実面積」は、建築基準法第７条第５項の規定による検査済証記載の延面積を記載。</t>
    <rPh sb="5" eb="8">
      <t>ガッキュウスウ</t>
    </rPh>
    <rPh sb="12" eb="13">
      <t>サイ</t>
    </rPh>
    <rPh sb="13" eb="15">
      <t>イジョウ</t>
    </rPh>
    <rPh sb="16" eb="19">
      <t>ガッキュウスウ</t>
    </rPh>
    <rPh sb="20" eb="22">
      <t>キサイ</t>
    </rPh>
    <rPh sb="29" eb="30">
      <t>ジツ</t>
    </rPh>
    <rPh sb="30" eb="32">
      <t>メンセキ</t>
    </rPh>
    <rPh sb="35" eb="37">
      <t>ケンチク</t>
    </rPh>
    <rPh sb="37" eb="40">
      <t>キジュンホウ</t>
    </rPh>
    <rPh sb="40" eb="41">
      <t>ダイ</t>
    </rPh>
    <rPh sb="42" eb="43">
      <t>ジョウ</t>
    </rPh>
    <rPh sb="43" eb="44">
      <t>ダイ</t>
    </rPh>
    <rPh sb="45" eb="46">
      <t>コウ</t>
    </rPh>
    <rPh sb="47" eb="49">
      <t>キテイ</t>
    </rPh>
    <rPh sb="52" eb="54">
      <t>ケンサ</t>
    </rPh>
    <rPh sb="54" eb="55">
      <t>ズミ</t>
    </rPh>
    <rPh sb="55" eb="56">
      <t>ショウ</t>
    </rPh>
    <rPh sb="56" eb="58">
      <t>キサイ</t>
    </rPh>
    <rPh sb="59" eb="60">
      <t>ノベ</t>
    </rPh>
    <rPh sb="60" eb="62">
      <t>メンセキ</t>
    </rPh>
    <rPh sb="63" eb="65">
      <t>キサイ</t>
    </rPh>
    <phoneticPr fontId="1"/>
  </si>
  <si>
    <t>学級数（※４）</t>
    <rPh sb="0" eb="3">
      <t>ガッキュウスウ</t>
    </rPh>
    <phoneticPr fontId="1"/>
  </si>
  <si>
    <t>実面積（※５）（㎡）</t>
    <rPh sb="0" eb="1">
      <t>ジツ</t>
    </rPh>
    <rPh sb="1" eb="3">
      <t>メンセキ</t>
    </rPh>
    <phoneticPr fontId="1"/>
  </si>
  <si>
    <t>遊戯室（※８）</t>
    <rPh sb="0" eb="3">
      <t>ユウギシツ</t>
    </rPh>
    <phoneticPr fontId="1"/>
  </si>
  <si>
    <t>必要職員数（※９）</t>
    <rPh sb="0" eb="2">
      <t>ヒツヨウ</t>
    </rPh>
    <rPh sb="2" eb="5">
      <t>ショクインスウ</t>
    </rPh>
    <phoneticPr fontId="1"/>
  </si>
  <si>
    <t>実配置職員数（※10）</t>
    <rPh sb="0" eb="3">
      <t>ジツハイチ</t>
    </rPh>
    <rPh sb="3" eb="6">
      <t>ショクインスウ</t>
    </rPh>
    <phoneticPr fontId="1"/>
  </si>
  <si>
    <t>（※９）必要職員数は最低基準上の人数であり、１日１１時間開所、月～土曜日開所を踏まえると＋αの職員が必要となります。（公定価格上の配置基準は、上記必要職員数＋４名～５名の加配がされています。）
（※10）実配置職員数については、常勤換算後の人数を記載してください。</t>
    <rPh sb="12" eb="14">
      <t>キジュン</t>
    </rPh>
    <rPh sb="14" eb="15">
      <t>ジョウ</t>
    </rPh>
    <phoneticPr fontId="1"/>
  </si>
  <si>
    <t>３－C　簡易自己チェック項目（保育所型）</t>
    <rPh sb="4" eb="6">
      <t>カンイ</t>
    </rPh>
    <rPh sb="6" eb="8">
      <t>ジコ</t>
    </rPh>
    <rPh sb="12" eb="14">
      <t>コウモク</t>
    </rPh>
    <rPh sb="15" eb="18">
      <t>ホイクショ</t>
    </rPh>
    <rPh sb="18" eb="19">
      <t>ガタ</t>
    </rPh>
    <phoneticPr fontId="1"/>
  </si>
  <si>
    <t>学級数（※５）</t>
    <rPh sb="0" eb="3">
      <t>ガッキュウスウ</t>
    </rPh>
    <phoneticPr fontId="1"/>
  </si>
  <si>
    <t>実面積（※６）（㎡）</t>
    <rPh sb="0" eb="1">
      <t>ジツ</t>
    </rPh>
    <rPh sb="1" eb="3">
      <t>メンセキ</t>
    </rPh>
    <phoneticPr fontId="1"/>
  </si>
  <si>
    <t>（※８）遊戯室については、保育室との兼用可であることから、「必要面積」の項目は「-」としている。</t>
    <rPh sb="4" eb="7">
      <t>ユウギシツ</t>
    </rPh>
    <phoneticPr fontId="1"/>
  </si>
  <si>
    <t>-</t>
    <phoneticPr fontId="1"/>
  </si>
  <si>
    <t>食事の提供</t>
    <phoneticPr fontId="1"/>
  </si>
  <si>
    <t>園舎及び屋外遊戯場</t>
    <rPh sb="4" eb="6">
      <t>オクガイ</t>
    </rPh>
    <rPh sb="6" eb="9">
      <t>ユウギジョウ</t>
    </rPh>
    <phoneticPr fontId="1"/>
  </si>
  <si>
    <t>子育て支援事業</t>
    <phoneticPr fontId="1"/>
  </si>
  <si>
    <t>（※１）　養護教諭が置かれていない場合等、体調不良の子ども等の管理上、職員室と保健室を兼ねている方が望ましい場合等特別な事情がある場合は、職員室と保健室の兼用可。
（※２）　２歳未満の保育を必要とする子どもを入園させる場合に限る。
（※３）　複数の学級が同時に活動すること等を妨げない場合等特別な事情がある場合は、保育室と遊戯室の兼用可。
（※４）　３歳以上について、外部搬入により食事を提供する場合は、加熱、保存等の調理設備で可。また、自園調理により食事を提供する人数が20人未満の場合は、必要な調理設備で可。</t>
    <rPh sb="39" eb="42">
      <t>ホケンシツ</t>
    </rPh>
    <rPh sb="57" eb="59">
      <t>トクベツ</t>
    </rPh>
    <rPh sb="60" eb="62">
      <t>ジジョウ</t>
    </rPh>
    <rPh sb="65" eb="67">
      <t>バアイ</t>
    </rPh>
    <rPh sb="69" eb="72">
      <t>ショクインシツ</t>
    </rPh>
    <rPh sb="73" eb="76">
      <t>ホケンシツ</t>
    </rPh>
    <rPh sb="77" eb="80">
      <t>ケンヨウカ</t>
    </rPh>
    <rPh sb="88" eb="89">
      <t>サイ</t>
    </rPh>
    <rPh sb="89" eb="91">
      <t>ミマン</t>
    </rPh>
    <rPh sb="92" eb="94">
      <t>ホイク</t>
    </rPh>
    <rPh sb="95" eb="97">
      <t>ヒツヨウ</t>
    </rPh>
    <rPh sb="100" eb="101">
      <t>コ</t>
    </rPh>
    <rPh sb="104" eb="106">
      <t>ニュウエン</t>
    </rPh>
    <rPh sb="109" eb="111">
      <t>バアイ</t>
    </rPh>
    <rPh sb="112" eb="113">
      <t>カギ</t>
    </rPh>
    <rPh sb="157" eb="160">
      <t>ホイクシツ</t>
    </rPh>
    <rPh sb="161" eb="164">
      <t>ユウギシツ</t>
    </rPh>
    <phoneticPr fontId="1"/>
  </si>
  <si>
    <t>（※７）移行特例（移行特例適合の要件は※５記載のとおり）。
【保育所】⇒３歳以上の保育の用に供する保育室又は遊戯室の面積が保育所基準を満たしていれば、①の面積は満たさなくて可。
（※８）「学級数」は、３歳以上の学級数を記載。
（※９）「実面積」は、建築基準法第７条第５項の規定による検査済証記載の延面積を記載。</t>
    <rPh sb="31" eb="34">
      <t>ホイクショ</t>
    </rPh>
    <rPh sb="37" eb="38">
      <t>サイ</t>
    </rPh>
    <rPh sb="38" eb="40">
      <t>イジョウ</t>
    </rPh>
    <rPh sb="41" eb="43">
      <t>ホイク</t>
    </rPh>
    <rPh sb="44" eb="45">
      <t>ヨウ</t>
    </rPh>
    <rPh sb="46" eb="47">
      <t>キョウ</t>
    </rPh>
    <rPh sb="49" eb="52">
      <t>ホイクシツ</t>
    </rPh>
    <rPh sb="52" eb="53">
      <t>マタ</t>
    </rPh>
    <rPh sb="54" eb="57">
      <t>ユウギシツ</t>
    </rPh>
    <rPh sb="58" eb="60">
      <t>メンセキ</t>
    </rPh>
    <rPh sb="61" eb="64">
      <t>ホイクショ</t>
    </rPh>
    <rPh sb="64" eb="66">
      <t>キジュン</t>
    </rPh>
    <rPh sb="67" eb="68">
      <t>ミ</t>
    </rPh>
    <rPh sb="77" eb="79">
      <t>メンセキ</t>
    </rPh>
    <rPh sb="80" eb="81">
      <t>ミ</t>
    </rPh>
    <rPh sb="86" eb="87">
      <t>カ</t>
    </rPh>
    <rPh sb="94" eb="97">
      <t>ガッキュウスウ</t>
    </rPh>
    <rPh sb="101" eb="102">
      <t>サイ</t>
    </rPh>
    <rPh sb="102" eb="104">
      <t>イジョウ</t>
    </rPh>
    <rPh sb="105" eb="108">
      <t>ガッキュウスウ</t>
    </rPh>
    <rPh sb="109" eb="111">
      <t>キサイ</t>
    </rPh>
    <rPh sb="118" eb="119">
      <t>ジツ</t>
    </rPh>
    <rPh sb="119" eb="121">
      <t>メンセキ</t>
    </rPh>
    <rPh sb="124" eb="126">
      <t>ケンチク</t>
    </rPh>
    <rPh sb="126" eb="129">
      <t>キジュンホウ</t>
    </rPh>
    <rPh sb="129" eb="130">
      <t>ダイ</t>
    </rPh>
    <rPh sb="131" eb="132">
      <t>ジョウ</t>
    </rPh>
    <rPh sb="132" eb="133">
      <t>ダイ</t>
    </rPh>
    <rPh sb="134" eb="135">
      <t>コウ</t>
    </rPh>
    <rPh sb="136" eb="138">
      <t>キテイ</t>
    </rPh>
    <rPh sb="141" eb="143">
      <t>ケンサ</t>
    </rPh>
    <rPh sb="143" eb="144">
      <t>ズミ</t>
    </rPh>
    <rPh sb="144" eb="145">
      <t>ショウ</t>
    </rPh>
    <rPh sb="145" eb="147">
      <t>キサイ</t>
    </rPh>
    <rPh sb="148" eb="149">
      <t>ノベ</t>
    </rPh>
    <rPh sb="149" eb="151">
      <t>メンセキ</t>
    </rPh>
    <rPh sb="152" eb="154">
      <t>キサイ</t>
    </rPh>
    <phoneticPr fontId="1"/>
  </si>
  <si>
    <t>（※10）移行特例（移行特例適合の要件は※５記載のとおり）。
【幼稚園】⇒幼稚園基準と、２歳児に係る保育所基準を合算した面積（①ア＋②）を満たしていれば可。
【保育所】⇒保育所基準（①イ＋②）を満たしていれば可。</t>
    <rPh sb="32" eb="35">
      <t>ヨウチエン</t>
    </rPh>
    <rPh sb="37" eb="40">
      <t>ヨウチエン</t>
    </rPh>
    <rPh sb="40" eb="42">
      <t>キジュン</t>
    </rPh>
    <rPh sb="48" eb="49">
      <t>カカ</t>
    </rPh>
    <rPh sb="69" eb="70">
      <t>ミ</t>
    </rPh>
    <phoneticPr fontId="1"/>
  </si>
  <si>
    <t>（※11）移行特例（移行特例適合の要件は※５記載のとおり）。
【幼稚園】⇒園舎面積（３歳未満の子どもの保育の用に供する施設設備の面積を除く）について、幼稚園基準を満たしていれば、３歳以上の保育室又は遊戯室について園児数に応じた面積を満たさなくても可。
（※12）遊戯室については、保育室との兼用可であることから、「必要面積」の項目は「-」としている。</t>
    <rPh sb="32" eb="35">
      <t>ヨウチエン</t>
    </rPh>
    <rPh sb="37" eb="39">
      <t>エンシャ</t>
    </rPh>
    <rPh sb="39" eb="41">
      <t>メンセキ</t>
    </rPh>
    <rPh sb="43" eb="44">
      <t>サイ</t>
    </rPh>
    <rPh sb="44" eb="46">
      <t>ミマン</t>
    </rPh>
    <rPh sb="47" eb="48">
      <t>コ</t>
    </rPh>
    <rPh sb="51" eb="53">
      <t>ホイク</t>
    </rPh>
    <rPh sb="54" eb="55">
      <t>ヨウ</t>
    </rPh>
    <rPh sb="56" eb="57">
      <t>キョウ</t>
    </rPh>
    <rPh sb="59" eb="61">
      <t>シセツ</t>
    </rPh>
    <rPh sb="61" eb="63">
      <t>セツビ</t>
    </rPh>
    <rPh sb="64" eb="66">
      <t>メンセキ</t>
    </rPh>
    <rPh sb="67" eb="68">
      <t>ノゾ</t>
    </rPh>
    <rPh sb="75" eb="78">
      <t>ヨウチエン</t>
    </rPh>
    <rPh sb="78" eb="80">
      <t>キジュン</t>
    </rPh>
    <rPh sb="81" eb="82">
      <t>ミ</t>
    </rPh>
    <rPh sb="90" eb="91">
      <t>サイ</t>
    </rPh>
    <rPh sb="91" eb="93">
      <t>イジョウ</t>
    </rPh>
    <rPh sb="94" eb="97">
      <t>ホイクシツ</t>
    </rPh>
    <rPh sb="97" eb="98">
      <t>マタ</t>
    </rPh>
    <rPh sb="99" eb="102">
      <t>ユウギシツ</t>
    </rPh>
    <rPh sb="106" eb="109">
      <t>エンジスウ</t>
    </rPh>
    <rPh sb="110" eb="111">
      <t>オウ</t>
    </rPh>
    <rPh sb="113" eb="115">
      <t>メンセキ</t>
    </rPh>
    <rPh sb="116" eb="117">
      <t>ミ</t>
    </rPh>
    <rPh sb="131" eb="134">
      <t>ユウギシツ</t>
    </rPh>
    <phoneticPr fontId="1"/>
  </si>
  <si>
    <t>（※６）現に幼稚園を設置している者が、当該幼稚園と同一の所在場所において、当該幼稚園の設備を用いて幼稚園型認定こども園を設置する場合は、以下の移行特例を適用。
・幼稚園基準と２歳児に係る保育所基準を合算した面積（①ア＋②）を満たしていれば可。</t>
    <rPh sb="68" eb="70">
      <t>イカ</t>
    </rPh>
    <rPh sb="71" eb="73">
      <t>イコウ</t>
    </rPh>
    <rPh sb="73" eb="75">
      <t>トクレイ</t>
    </rPh>
    <rPh sb="76" eb="78">
      <t>テキヨウ</t>
    </rPh>
    <rPh sb="81" eb="84">
      <t>ヨウチエン</t>
    </rPh>
    <rPh sb="84" eb="86">
      <t>キジュン</t>
    </rPh>
    <rPh sb="88" eb="90">
      <t>サイジ</t>
    </rPh>
    <rPh sb="91" eb="92">
      <t>カカ</t>
    </rPh>
    <rPh sb="93" eb="96">
      <t>ホイクショ</t>
    </rPh>
    <rPh sb="96" eb="98">
      <t>キジュン</t>
    </rPh>
    <rPh sb="99" eb="101">
      <t>ガッサン</t>
    </rPh>
    <rPh sb="103" eb="105">
      <t>メンセキ</t>
    </rPh>
    <rPh sb="112" eb="113">
      <t>ミ</t>
    </rPh>
    <rPh sb="119" eb="120">
      <t>カ</t>
    </rPh>
    <phoneticPr fontId="1"/>
  </si>
  <si>
    <t>-</t>
    <phoneticPr fontId="1"/>
  </si>
  <si>
    <t>（※７）移行特例（移行特例適合の要件は※６記載のとおり）。
園舎面積（３歳未満の子どもの保育の用に供する施設設備の面積を除く）について、幼稚園の基準を満たしていれば、３歳以上の保育室又は遊戯室について園児数に応じた面積を満たさなくても可。
（※８）遊戯室については、保育室との兼用可であることから、「必要面積」の項目は「-」としている。</t>
    <rPh sb="30" eb="32">
      <t>エンシャ</t>
    </rPh>
    <rPh sb="32" eb="34">
      <t>メンセキ</t>
    </rPh>
    <rPh sb="36" eb="37">
      <t>サイ</t>
    </rPh>
    <rPh sb="37" eb="39">
      <t>ミマン</t>
    </rPh>
    <rPh sb="40" eb="41">
      <t>コ</t>
    </rPh>
    <rPh sb="44" eb="46">
      <t>ホイク</t>
    </rPh>
    <rPh sb="47" eb="48">
      <t>ヨウ</t>
    </rPh>
    <rPh sb="49" eb="50">
      <t>キョウ</t>
    </rPh>
    <rPh sb="52" eb="54">
      <t>シセツ</t>
    </rPh>
    <rPh sb="54" eb="56">
      <t>セツビ</t>
    </rPh>
    <rPh sb="57" eb="59">
      <t>メンセキ</t>
    </rPh>
    <rPh sb="60" eb="61">
      <t>ノゾ</t>
    </rPh>
    <rPh sb="68" eb="71">
      <t>ヨウチエン</t>
    </rPh>
    <rPh sb="72" eb="74">
      <t>キジュン</t>
    </rPh>
    <rPh sb="75" eb="76">
      <t>ミ</t>
    </rPh>
    <rPh sb="84" eb="85">
      <t>サイ</t>
    </rPh>
    <rPh sb="85" eb="87">
      <t>イジョウ</t>
    </rPh>
    <rPh sb="88" eb="91">
      <t>ホイクシツ</t>
    </rPh>
    <rPh sb="91" eb="92">
      <t>マタ</t>
    </rPh>
    <rPh sb="93" eb="96">
      <t>ユウギシツ</t>
    </rPh>
    <rPh sb="100" eb="103">
      <t>エンジスウ</t>
    </rPh>
    <rPh sb="104" eb="105">
      <t>オウ</t>
    </rPh>
    <rPh sb="107" eb="109">
      <t>メンセキ</t>
    </rPh>
    <rPh sb="110" eb="111">
      <t>ミ</t>
    </rPh>
    <rPh sb="124" eb="127">
      <t>ユウギシツ</t>
    </rPh>
    <phoneticPr fontId="1"/>
  </si>
  <si>
    <t>（※４）現に保育所を設置している者が、当該保育所と同一の所在場所において、当該保育所の設備を用いて保育所型認定こども園を設置する場合は、保育室等の面積に係る保育所基準を満たしていれば可。
（※５）「学級数」は、３歳以上の学級数を記載。
（※６）「実面積」は、建築基準法第７条第５項の規定による検査済証記載の延面積を記載。</t>
    <rPh sb="6" eb="9">
      <t>ホイクショ</t>
    </rPh>
    <rPh sb="21" eb="24">
      <t>ホイクショ</t>
    </rPh>
    <rPh sb="39" eb="42">
      <t>ホイクショ</t>
    </rPh>
    <rPh sb="49" eb="52">
      <t>ホイクショ</t>
    </rPh>
    <rPh sb="68" eb="71">
      <t>ホイクシツ</t>
    </rPh>
    <rPh sb="71" eb="72">
      <t>トウ</t>
    </rPh>
    <rPh sb="73" eb="75">
      <t>メンセキ</t>
    </rPh>
    <rPh sb="76" eb="77">
      <t>カカ</t>
    </rPh>
    <rPh sb="78" eb="81">
      <t>ホイクショ</t>
    </rPh>
    <rPh sb="81" eb="83">
      <t>キジュン</t>
    </rPh>
    <rPh sb="84" eb="85">
      <t>ミ</t>
    </rPh>
    <rPh sb="91" eb="92">
      <t>カ</t>
    </rPh>
    <rPh sb="99" eb="102">
      <t>ガッキュウスウ</t>
    </rPh>
    <rPh sb="106" eb="107">
      <t>サイ</t>
    </rPh>
    <rPh sb="107" eb="109">
      <t>イジョウ</t>
    </rPh>
    <rPh sb="110" eb="113">
      <t>ガッキュウスウ</t>
    </rPh>
    <rPh sb="114" eb="116">
      <t>キサイ</t>
    </rPh>
    <rPh sb="123" eb="124">
      <t>ジツ</t>
    </rPh>
    <rPh sb="124" eb="126">
      <t>メンセキ</t>
    </rPh>
    <rPh sb="129" eb="131">
      <t>ケンチク</t>
    </rPh>
    <rPh sb="131" eb="134">
      <t>キジュンホウ</t>
    </rPh>
    <rPh sb="134" eb="135">
      <t>ダイ</t>
    </rPh>
    <rPh sb="136" eb="137">
      <t>ジョウ</t>
    </rPh>
    <rPh sb="137" eb="138">
      <t>ダイ</t>
    </rPh>
    <rPh sb="139" eb="140">
      <t>コウ</t>
    </rPh>
    <rPh sb="141" eb="143">
      <t>キテイ</t>
    </rPh>
    <rPh sb="146" eb="148">
      <t>ケンサ</t>
    </rPh>
    <rPh sb="148" eb="149">
      <t>ズミ</t>
    </rPh>
    <rPh sb="149" eb="150">
      <t>ショウ</t>
    </rPh>
    <rPh sb="150" eb="152">
      <t>キサイ</t>
    </rPh>
    <rPh sb="153" eb="154">
      <t>ノベ</t>
    </rPh>
    <rPh sb="154" eb="156">
      <t>メンセキ</t>
    </rPh>
    <rPh sb="157" eb="159">
      <t>キサイ</t>
    </rPh>
    <phoneticPr fontId="1"/>
  </si>
  <si>
    <t>（※７）移行特例（移行特例適合の要件は※４記載のとおり）。
・屋外遊戯場の面積に係る保育所基準を満たしていれば可。</t>
    <rPh sb="31" eb="33">
      <t>オクガイ</t>
    </rPh>
    <rPh sb="33" eb="36">
      <t>ユウギジョウ</t>
    </rPh>
    <rPh sb="37" eb="39">
      <t>メンセキ</t>
    </rPh>
    <rPh sb="40" eb="41">
      <t>カカ</t>
    </rPh>
    <rPh sb="42" eb="45">
      <t>ホイクショ</t>
    </rPh>
    <rPh sb="45" eb="47">
      <t>キジュン</t>
    </rPh>
    <rPh sb="48" eb="49">
      <t>ミ</t>
    </rPh>
    <rPh sb="55" eb="56">
      <t>カ</t>
    </rPh>
    <phoneticPr fontId="1"/>
  </si>
  <si>
    <t>-</t>
    <phoneticPr fontId="1"/>
  </si>
  <si>
    <t>設置者名（法人名or市町村名）</t>
    <rPh sb="0" eb="3">
      <t>セッチシャ</t>
    </rPh>
    <rPh sb="3" eb="4">
      <t>メイ</t>
    </rPh>
    <rPh sb="5" eb="7">
      <t>ホウジン</t>
    </rPh>
    <rPh sb="7" eb="8">
      <t>メイ</t>
    </rPh>
    <rPh sb="10" eb="14">
      <t>シチョウソンメイ</t>
    </rPh>
    <phoneticPr fontId="1"/>
  </si>
  <si>
    <t>子育て支援事業</t>
    <phoneticPr fontId="1"/>
  </si>
  <si>
    <t>食事の提供</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</si>
</sst>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4" fillId="0" borderId="0" xfId="0" applyFont="1" applyAlignment="1">
      <alignment vertical="top"/>
    </xf>
    <xf numFmtId="0" fontId="4" fillId="0" borderId="0" xfId="0" applyFont="1" applyAlignment="1">
      <alignment vertical="top" wrapText="1"/>
    </xf>
    <xf numFmtId="0" fontId="3" fillId="0" borderId="1" xfId="0" applyFont="1" applyBorder="1">
      <alignment vertical="center"/>
    </xf>
    <xf numFmtId="0" fontId="3" fillId="2" borderId="1" xfId="0" applyFont="1" applyFill="1" applyBorder="1">
      <alignment vertical="center"/>
    </xf>
    <xf numFmtId="0" fontId="3" fillId="0" borderId="1" xfId="0" applyFont="1" applyBorder="1" applyAlignment="1">
      <alignment vertical="center" shrinkToFit="1"/>
    </xf>
    <xf numFmtId="0" fontId="3" fillId="0" borderId="0" xfId="0" applyFont="1" applyAlignment="1">
      <alignment vertical="center" shrinkToFit="1"/>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shrinkToFit="1"/>
    </xf>
    <xf numFmtId="0" fontId="5"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Fill="1" applyBorder="1">
      <alignment vertical="center"/>
    </xf>
    <xf numFmtId="0" fontId="3" fillId="0" borderId="0" xfId="0" applyFont="1" applyFill="1">
      <alignment vertical="center"/>
    </xf>
    <xf numFmtId="0" fontId="3" fillId="0" borderId="0" xfId="0" applyFont="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shrinkToFit="1"/>
    </xf>
    <xf numFmtId="0" fontId="3" fillId="0" borderId="6" xfId="0" applyFont="1" applyBorder="1">
      <alignment vertical="center"/>
    </xf>
    <xf numFmtId="0" fontId="3" fillId="0" borderId="16" xfId="0" applyFont="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0" borderId="1" xfId="0" applyFont="1" applyBorder="1" applyAlignment="1">
      <alignment horizontal="center" vertical="center"/>
    </xf>
    <xf numFmtId="0" fontId="8" fillId="0" borderId="0" xfId="0" applyFont="1">
      <alignment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0" xfId="0" applyFont="1" applyAlignment="1">
      <alignment horizontal="left" vertical="top" wrapText="1"/>
    </xf>
    <xf numFmtId="0" fontId="3" fillId="0" borderId="2" xfId="0" applyFont="1" applyBorder="1" applyAlignment="1">
      <alignment horizontal="center" vertical="center" shrinkToFit="1"/>
    </xf>
    <xf numFmtId="0" fontId="0" fillId="0" borderId="4" xfId="0"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center"/>
    </xf>
    <xf numFmtId="0" fontId="0" fillId="0" borderId="1" xfId="0" applyBorder="1" applyAlignment="1">
      <alignment horizontal="left" vertical="center"/>
    </xf>
    <xf numFmtId="0" fontId="3" fillId="0" borderId="2"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3" fillId="0" borderId="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6</xdr:col>
          <xdr:colOff>447675</xdr:colOff>
          <xdr:row>16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幼保連携型認定こども園（幼稚園又は保育所からの移行）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19050</xdr:rowOff>
        </xdr:from>
        <xdr:to>
          <xdr:col>5</xdr:col>
          <xdr:colOff>476250</xdr:colOff>
          <xdr:row>18</xdr:row>
          <xdr:rowOff>19050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幼稚園型認定こども園（幼稚園からの移行）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19050</xdr:rowOff>
        </xdr:from>
        <xdr:to>
          <xdr:col>4</xdr:col>
          <xdr:colOff>190500</xdr:colOff>
          <xdr:row>25</xdr:row>
          <xdr:rowOff>19050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自園調理により提供</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5</xdr:col>
          <xdr:colOff>285750</xdr:colOff>
          <xdr:row>26</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ケータリング等外部搬入により提供</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0</xdr:rowOff>
        </xdr:from>
        <xdr:to>
          <xdr:col>4</xdr:col>
          <xdr:colOff>676275</xdr:colOff>
          <xdr:row>28</xdr:row>
          <xdr:rowOff>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食育計画の策定をしている。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19050</xdr:rowOff>
        </xdr:from>
        <xdr:to>
          <xdr:col>4</xdr:col>
          <xdr:colOff>647700</xdr:colOff>
          <xdr:row>31</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下記の設備が全てある。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28575</xdr:rowOff>
        </xdr:from>
        <xdr:to>
          <xdr:col>4</xdr:col>
          <xdr:colOff>95250</xdr:colOff>
          <xdr:row>32</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職員室（※１）</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28575</xdr:rowOff>
        </xdr:from>
        <xdr:to>
          <xdr:col>7</xdr:col>
          <xdr:colOff>457200</xdr:colOff>
          <xdr:row>32</xdr:row>
          <xdr:rowOff>28575</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乳児室又はほふく室（※２）</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28575</xdr:rowOff>
        </xdr:from>
        <xdr:to>
          <xdr:col>9</xdr:col>
          <xdr:colOff>333375</xdr:colOff>
          <xdr:row>32</xdr:row>
          <xdr:rowOff>28575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28575</xdr:rowOff>
        </xdr:from>
        <xdr:to>
          <xdr:col>4</xdr:col>
          <xdr:colOff>95250</xdr:colOff>
          <xdr:row>33</xdr:row>
          <xdr:rowOff>28575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遊戯室（※３）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28575</xdr:rowOff>
        </xdr:from>
        <xdr:to>
          <xdr:col>6</xdr:col>
          <xdr:colOff>676275</xdr:colOff>
          <xdr:row>33</xdr:row>
          <xdr:rowOff>28575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保健室（※１）</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28575</xdr:rowOff>
        </xdr:from>
        <xdr:to>
          <xdr:col>9</xdr:col>
          <xdr:colOff>333375</xdr:colOff>
          <xdr:row>33</xdr:row>
          <xdr:rowOff>28575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便所</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28575</xdr:rowOff>
        </xdr:from>
        <xdr:to>
          <xdr:col>4</xdr:col>
          <xdr:colOff>95250</xdr:colOff>
          <xdr:row>34</xdr:row>
          <xdr:rowOff>28575</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飲料水用設備</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28575</xdr:rowOff>
        </xdr:from>
        <xdr:to>
          <xdr:col>7</xdr:col>
          <xdr:colOff>466725</xdr:colOff>
          <xdr:row>34</xdr:row>
          <xdr:rowOff>28575</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手洗用設備、足洗用設備</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4</xdr:col>
          <xdr:colOff>57150</xdr:colOff>
          <xdr:row>35</xdr:row>
          <xdr:rowOff>9525</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調理室（※４）</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200025</xdr:rowOff>
        </xdr:from>
        <xdr:to>
          <xdr:col>10</xdr:col>
          <xdr:colOff>514350</xdr:colOff>
          <xdr:row>41</xdr:row>
          <xdr:rowOff>161925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乳児室、ほふく室、保育室、遊戯室、便所（以下、「保育室等」という。）が２階以上にある場合、以下の要件を満たしている。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9525</xdr:rowOff>
        </xdr:from>
        <xdr:to>
          <xdr:col>10</xdr:col>
          <xdr:colOff>190500</xdr:colOff>
          <xdr:row>81</xdr:row>
          <xdr:rowOff>38100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３階以上の保育室等は、３歳未満の園児の保育の用に供するものとなっている。（※６）</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9525</xdr:rowOff>
        </xdr:from>
        <xdr:to>
          <xdr:col>8</xdr:col>
          <xdr:colOff>447675</xdr:colOff>
          <xdr:row>85</xdr:row>
          <xdr:rowOff>38100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園舎及び園庭（公園等の代替地不可）は、同一敷地内又は隣接する位置に設けている。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9525</xdr:rowOff>
        </xdr:from>
        <xdr:to>
          <xdr:col>7</xdr:col>
          <xdr:colOff>571500</xdr:colOff>
          <xdr:row>86</xdr:row>
          <xdr:rowOff>38100</xdr:rowOff>
        </xdr:to>
        <xdr:sp macro="" textlink="">
          <xdr:nvSpPr>
            <xdr:cNvPr id="1134" name="Check Box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園舎の面積について、以下の基準を満たしている。（※７）</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103</xdr:row>
          <xdr:rowOff>9525</xdr:rowOff>
        </xdr:from>
        <xdr:to>
          <xdr:col>7</xdr:col>
          <xdr:colOff>0</xdr:colOff>
          <xdr:row>104</xdr:row>
          <xdr:rowOff>38100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園庭の面積について、以下の基準を満たしている。（※10）</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179</xdr:row>
          <xdr:rowOff>0</xdr:rowOff>
        </xdr:from>
        <xdr:to>
          <xdr:col>10</xdr:col>
          <xdr:colOff>523875</xdr:colOff>
          <xdr:row>180</xdr:row>
          <xdr:rowOff>28575</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子育て支援事業の実施にあたり、教育又は保育に従事した経験が豊富な職員（主幹保育教諭等を想定）を充てる。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41</xdr:row>
          <xdr:rowOff>19050</xdr:rowOff>
        </xdr:from>
        <xdr:to>
          <xdr:col>9</xdr:col>
          <xdr:colOff>238125</xdr:colOff>
          <xdr:row>42</xdr:row>
          <xdr:rowOff>47625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保育室等を２階に設ける場合　⇒　ア、イ、カの要件を満たす。（※５　移行特例あり）</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41</xdr:row>
          <xdr:rowOff>238125</xdr:rowOff>
        </xdr:from>
        <xdr:to>
          <xdr:col>7</xdr:col>
          <xdr:colOff>571500</xdr:colOff>
          <xdr:row>43</xdr:row>
          <xdr:rowOff>19050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保育室等を３階以上に設ける場合　⇒　イ～クの要件を満たす。</a:t>
              </a:r>
              <a:endParaRPr lang="ja-JP" altLang="en-US"/>
            </a:p>
          </xdr:txBody>
        </xdr:sp>
        <xdr:clientData/>
      </xdr:twoCellAnchor>
    </mc:Choice>
    <mc:Fallback/>
  </mc:AlternateContent>
  <xdr:twoCellAnchor editAs="oneCell">
    <xdr:from>
      <xdr:col>1</xdr:col>
      <xdr:colOff>266701</xdr:colOff>
      <xdr:row>42</xdr:row>
      <xdr:rowOff>219076</xdr:rowOff>
    </xdr:from>
    <xdr:to>
      <xdr:col>10</xdr:col>
      <xdr:colOff>361950</xdr:colOff>
      <xdr:row>75</xdr:row>
      <xdr:rowOff>204275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6" y="10620376"/>
          <a:ext cx="5448299" cy="8157649"/>
        </a:xfrm>
        <a:prstGeom prst="rect">
          <a:avLst/>
        </a:prstGeom>
      </xdr:spPr>
    </xdr:pic>
    <xdr:clientData/>
  </xdr:twoCellAnchor>
  <xdr:twoCellAnchor>
    <xdr:from>
      <xdr:col>1</xdr:col>
      <xdr:colOff>219074</xdr:colOff>
      <xdr:row>86</xdr:row>
      <xdr:rowOff>9525</xdr:rowOff>
    </xdr:from>
    <xdr:to>
      <xdr:col>7</xdr:col>
      <xdr:colOff>647699</xdr:colOff>
      <xdr:row>91</xdr:row>
      <xdr:rowOff>76200</xdr:rowOff>
    </xdr:to>
    <xdr:sp macro="" textlink="">
      <xdr:nvSpPr>
        <xdr:cNvPr id="4" name="正方形/長方形 3"/>
        <xdr:cNvSpPr/>
      </xdr:nvSpPr>
      <xdr:spPr>
        <a:xfrm>
          <a:off x="457199" y="21307425"/>
          <a:ext cx="3724275" cy="130492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104</xdr:row>
      <xdr:rowOff>19050</xdr:rowOff>
    </xdr:from>
    <xdr:to>
      <xdr:col>6</xdr:col>
      <xdr:colOff>419100</xdr:colOff>
      <xdr:row>111</xdr:row>
      <xdr:rowOff>95250</xdr:rowOff>
    </xdr:to>
    <xdr:sp macro="" textlink="">
      <xdr:nvSpPr>
        <xdr:cNvPr id="119" name="正方形/長方形 118"/>
        <xdr:cNvSpPr/>
      </xdr:nvSpPr>
      <xdr:spPr>
        <a:xfrm>
          <a:off x="457200" y="25279350"/>
          <a:ext cx="2809875" cy="180975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123</xdr:row>
          <xdr:rowOff>0</xdr:rowOff>
        </xdr:from>
        <xdr:to>
          <xdr:col>6</xdr:col>
          <xdr:colOff>476250</xdr:colOff>
          <xdr:row>124</xdr:row>
          <xdr:rowOff>28575</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保育室等について、以下の基準を満たしている。（※11）</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142</xdr:row>
          <xdr:rowOff>0</xdr:rowOff>
        </xdr:from>
        <xdr:to>
          <xdr:col>7</xdr:col>
          <xdr:colOff>657225</xdr:colOff>
          <xdr:row>143</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教育・保育に従事する職員について、以下の基準を満たしている。（※13）</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28575</xdr:rowOff>
        </xdr:from>
        <xdr:to>
          <xdr:col>7</xdr:col>
          <xdr:colOff>533400</xdr:colOff>
          <xdr:row>35</xdr:row>
          <xdr:rowOff>28575</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加熱、保存等の調理設備（※４）</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28575</xdr:rowOff>
        </xdr:from>
        <xdr:to>
          <xdr:col>10</xdr:col>
          <xdr:colOff>9525</xdr:colOff>
          <xdr:row>35</xdr:row>
          <xdr:rowOff>28575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調理設備　（※４）</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142</xdr:row>
          <xdr:rowOff>238125</xdr:rowOff>
        </xdr:from>
        <xdr:to>
          <xdr:col>5</xdr:col>
          <xdr:colOff>600075</xdr:colOff>
          <xdr:row>144</xdr:row>
          <xdr:rowOff>19050</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幼稚園の教諭の免許状を有している。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143</xdr:row>
          <xdr:rowOff>238125</xdr:rowOff>
        </xdr:from>
        <xdr:to>
          <xdr:col>5</xdr:col>
          <xdr:colOff>600075</xdr:colOff>
          <xdr:row>145</xdr:row>
          <xdr:rowOff>19050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保育士としての登録を受けている。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147</xdr:row>
          <xdr:rowOff>0</xdr:rowOff>
        </xdr:from>
        <xdr:to>
          <xdr:col>9</xdr:col>
          <xdr:colOff>76200</xdr:colOff>
          <xdr:row>148</xdr:row>
          <xdr:rowOff>28575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学級編制、教育・保育に従事する職員配置について、以下の基準を満たしている。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167</xdr:row>
          <xdr:rowOff>0</xdr:rowOff>
        </xdr:from>
        <xdr:to>
          <xdr:col>6</xdr:col>
          <xdr:colOff>628650</xdr:colOff>
          <xdr:row>168</xdr:row>
          <xdr:rowOff>28575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以下の子育て支援事業のうちいずれかを実施</a:t>
              </a:r>
              <a:endParaRPr lang="ja-JP" altLang="en-US"/>
            </a:p>
          </xdr:txBody>
        </xdr:sp>
        <xdr:clientData/>
      </xdr:twoCellAnchor>
    </mc:Choice>
    <mc:Fallback/>
  </mc:AlternateContent>
  <xdr:twoCellAnchor>
    <xdr:from>
      <xdr:col>1</xdr:col>
      <xdr:colOff>180975</xdr:colOff>
      <xdr:row>148</xdr:row>
      <xdr:rowOff>57150</xdr:rowOff>
    </xdr:from>
    <xdr:to>
      <xdr:col>10</xdr:col>
      <xdr:colOff>152400</xdr:colOff>
      <xdr:row>150</xdr:row>
      <xdr:rowOff>200025</xdr:rowOff>
    </xdr:to>
    <xdr:sp macro="" textlink="">
      <xdr:nvSpPr>
        <xdr:cNvPr id="139" name="正方形/長方形 138"/>
        <xdr:cNvSpPr/>
      </xdr:nvSpPr>
      <xdr:spPr>
        <a:xfrm>
          <a:off x="419100" y="36957000"/>
          <a:ext cx="5324475" cy="63817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167</xdr:row>
          <xdr:rowOff>238125</xdr:rowOff>
        </xdr:from>
        <xdr:to>
          <xdr:col>10</xdr:col>
          <xdr:colOff>400050</xdr:colOff>
          <xdr:row>169</xdr:row>
          <xdr:rowOff>238125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及びその保護者が相互の交流を行う場所を開設する等により、当該子どもの養育に関する各般の問題につき、その保護者からの相談に応じ、必要な情報の提供及び助言その他必要な援助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169</xdr:row>
          <xdr:rowOff>238125</xdr:rowOff>
        </xdr:from>
        <xdr:to>
          <xdr:col>10</xdr:col>
          <xdr:colOff>400050</xdr:colOff>
          <xdr:row>171</xdr:row>
          <xdr:rowOff>238125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地域の家庭において、当該家庭の子どもの養育に関する各般の問題につき、その保護者からの相談に応じ、必要な情報の提供及び助言その他必要な援助を行う事業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171</xdr:row>
          <xdr:rowOff>238125</xdr:rowOff>
        </xdr:from>
        <xdr:to>
          <xdr:col>10</xdr:col>
          <xdr:colOff>400050</xdr:colOff>
          <xdr:row>173</xdr:row>
          <xdr:rowOff>238125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保護者の疾病その他の理由により、家庭において保育されることが一時的に困難となった地域の子どもにつき、認定こども園又はその家庭において保育を行う事業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173</xdr:row>
          <xdr:rowOff>238125</xdr:rowOff>
        </xdr:from>
        <xdr:to>
          <xdr:col>10</xdr:col>
          <xdr:colOff>400050</xdr:colOff>
          <xdr:row>175</xdr:row>
          <xdr:rowOff>238125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地域の子どもの養育に関する援助を受けることを希望する保護者と当該援助を行うことを希望する民間の団体又は個人との連絡及び調整を行う事業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175</xdr:row>
          <xdr:rowOff>238125</xdr:rowOff>
        </xdr:from>
        <xdr:to>
          <xdr:col>10</xdr:col>
          <xdr:colOff>400050</xdr:colOff>
          <xdr:row>177</xdr:row>
          <xdr:rowOff>238125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地域の子どもの養育に関する援助を行う民間の団体又は個人に対する必要な情報の提供及び助言を行う事業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19050</xdr:rowOff>
        </xdr:from>
        <xdr:to>
          <xdr:col>5</xdr:col>
          <xdr:colOff>476250</xdr:colOff>
          <xdr:row>20</xdr:row>
          <xdr:rowOff>19050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保育所型認定こども園（保育所からの移行）</a:t>
              </a:r>
              <a:endParaRPr lang="ja-JP" altLang="en-US"/>
            </a:p>
          </xdr:txBody>
        </xdr:sp>
        <xdr:clientData/>
      </xdr:twoCellAnchor>
    </mc:Choice>
    <mc:Fallback/>
  </mc:AlternateContent>
  <xdr:twoCellAnchor>
    <xdr:from>
      <xdr:col>1</xdr:col>
      <xdr:colOff>219075</xdr:colOff>
      <xdr:row>123</xdr:row>
      <xdr:rowOff>238125</xdr:rowOff>
    </xdr:from>
    <xdr:to>
      <xdr:col>6</xdr:col>
      <xdr:colOff>657224</xdr:colOff>
      <xdr:row>126</xdr:row>
      <xdr:rowOff>95250</xdr:rowOff>
    </xdr:to>
    <xdr:sp macro="" textlink="">
      <xdr:nvSpPr>
        <xdr:cNvPr id="86" name="正方形/長方形 85"/>
        <xdr:cNvSpPr/>
      </xdr:nvSpPr>
      <xdr:spPr>
        <a:xfrm>
          <a:off x="457200" y="30699075"/>
          <a:ext cx="3047999" cy="60007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163</xdr:row>
          <xdr:rowOff>19050</xdr:rowOff>
        </xdr:from>
        <xdr:to>
          <xdr:col>5</xdr:col>
          <xdr:colOff>666750</xdr:colOff>
          <xdr:row>164</xdr:row>
          <xdr:rowOff>19050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下記の職員を配置している。（嘱託可）</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164</xdr:row>
          <xdr:rowOff>28575</xdr:rowOff>
        </xdr:from>
        <xdr:to>
          <xdr:col>4</xdr:col>
          <xdr:colOff>95250</xdr:colOff>
          <xdr:row>165</xdr:row>
          <xdr:rowOff>28575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学校医</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164</xdr:row>
          <xdr:rowOff>28575</xdr:rowOff>
        </xdr:from>
        <xdr:to>
          <xdr:col>7</xdr:col>
          <xdr:colOff>457200</xdr:colOff>
          <xdr:row>165</xdr:row>
          <xdr:rowOff>28575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学校歯科医</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164</xdr:row>
          <xdr:rowOff>28575</xdr:rowOff>
        </xdr:from>
        <xdr:to>
          <xdr:col>9</xdr:col>
          <xdr:colOff>571500</xdr:colOff>
          <xdr:row>165</xdr:row>
          <xdr:rowOff>28575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学校薬剤師</a:t>
              </a:r>
              <a:endParaRPr lang="ja-JP" alt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6</xdr:col>
          <xdr:colOff>447675</xdr:colOff>
          <xdr:row>16</xdr:row>
          <xdr:rowOff>38100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幼保連携型認定こども園（幼稚園又は保育所からの移行）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19050</xdr:rowOff>
        </xdr:from>
        <xdr:to>
          <xdr:col>5</xdr:col>
          <xdr:colOff>476250</xdr:colOff>
          <xdr:row>18</xdr:row>
          <xdr:rowOff>19050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幼稚園型認定こども園（幼稚園からの移行）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19050</xdr:rowOff>
        </xdr:from>
        <xdr:to>
          <xdr:col>5</xdr:col>
          <xdr:colOff>476250</xdr:colOff>
          <xdr:row>20</xdr:row>
          <xdr:rowOff>19050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保育所型認定こども園（保育所からの移行）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19050</xdr:rowOff>
        </xdr:from>
        <xdr:to>
          <xdr:col>4</xdr:col>
          <xdr:colOff>190500</xdr:colOff>
          <xdr:row>43</xdr:row>
          <xdr:rowOff>19050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自園調理により提供</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5</xdr:col>
          <xdr:colOff>285750</xdr:colOff>
          <xdr:row>44</xdr:row>
          <xdr:rowOff>19050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ケータリング等外部搬入により提供</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4</xdr:col>
          <xdr:colOff>676275</xdr:colOff>
          <xdr:row>46</xdr:row>
          <xdr:rowOff>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食育計画の策定をしている。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4</xdr:col>
          <xdr:colOff>647700</xdr:colOff>
          <xdr:row>49</xdr:row>
          <xdr:rowOff>19050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下記の設備が全てある。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28575</xdr:rowOff>
        </xdr:from>
        <xdr:to>
          <xdr:col>4</xdr:col>
          <xdr:colOff>619125</xdr:colOff>
          <xdr:row>50</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保育室又は遊戯室（※１）</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28575</xdr:rowOff>
        </xdr:from>
        <xdr:to>
          <xdr:col>7</xdr:col>
          <xdr:colOff>485775</xdr:colOff>
          <xdr:row>50</xdr:row>
          <xdr:rowOff>28575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乳児室又はほふく室（※２）</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4</xdr:col>
          <xdr:colOff>57150</xdr:colOff>
          <xdr:row>51</xdr:row>
          <xdr:rowOff>9525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調理室（※３）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9525</xdr:rowOff>
        </xdr:from>
        <xdr:to>
          <xdr:col>7</xdr:col>
          <xdr:colOff>571500</xdr:colOff>
          <xdr:row>56</xdr:row>
          <xdr:rowOff>38100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園舎の面積について、以下の基準を満たしている。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9525</xdr:rowOff>
        </xdr:from>
        <xdr:to>
          <xdr:col>7</xdr:col>
          <xdr:colOff>561975</xdr:colOff>
          <xdr:row>72</xdr:row>
          <xdr:rowOff>38100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屋外遊戯場の面積について、以下の基準を満たしている。（※６）</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152</xdr:row>
          <xdr:rowOff>0</xdr:rowOff>
        </xdr:from>
        <xdr:to>
          <xdr:col>10</xdr:col>
          <xdr:colOff>523875</xdr:colOff>
          <xdr:row>153</xdr:row>
          <xdr:rowOff>28575</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子育て支援事業の実施にあたり、教育又は保育に従事した経験が豊富な職員（主幹教諭等を想定）を充てる。</a:t>
              </a:r>
              <a:endParaRPr lang="ja-JP" altLang="en-US"/>
            </a:p>
          </xdr:txBody>
        </xdr:sp>
        <xdr:clientData/>
      </xdr:twoCellAnchor>
    </mc:Choice>
    <mc:Fallback/>
  </mc:AlternateContent>
  <xdr:twoCellAnchor>
    <xdr:from>
      <xdr:col>1</xdr:col>
      <xdr:colOff>219074</xdr:colOff>
      <xdr:row>56</xdr:row>
      <xdr:rowOff>9525</xdr:rowOff>
    </xdr:from>
    <xdr:to>
      <xdr:col>7</xdr:col>
      <xdr:colOff>647699</xdr:colOff>
      <xdr:row>61</xdr:row>
      <xdr:rowOff>76200</xdr:rowOff>
    </xdr:to>
    <xdr:sp macro="" textlink="">
      <xdr:nvSpPr>
        <xdr:cNvPr id="15" name="正方形/長方形 14"/>
        <xdr:cNvSpPr/>
      </xdr:nvSpPr>
      <xdr:spPr>
        <a:xfrm>
          <a:off x="457199" y="13877925"/>
          <a:ext cx="3724275" cy="130492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72</xdr:row>
      <xdr:rowOff>19050</xdr:rowOff>
    </xdr:from>
    <xdr:to>
      <xdr:col>6</xdr:col>
      <xdr:colOff>419100</xdr:colOff>
      <xdr:row>79</xdr:row>
      <xdr:rowOff>95250</xdr:rowOff>
    </xdr:to>
    <xdr:sp macro="" textlink="">
      <xdr:nvSpPr>
        <xdr:cNvPr id="16" name="正方形/長方形 15"/>
        <xdr:cNvSpPr/>
      </xdr:nvSpPr>
      <xdr:spPr>
        <a:xfrm>
          <a:off x="457200" y="17849850"/>
          <a:ext cx="2809875" cy="180975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91</xdr:row>
          <xdr:rowOff>0</xdr:rowOff>
        </xdr:from>
        <xdr:to>
          <xdr:col>6</xdr:col>
          <xdr:colOff>476250</xdr:colOff>
          <xdr:row>92</xdr:row>
          <xdr:rowOff>28575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保育室等について、以下の基準を満たしている。（※７）</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110</xdr:row>
          <xdr:rowOff>0</xdr:rowOff>
        </xdr:from>
        <xdr:to>
          <xdr:col>7</xdr:col>
          <xdr:colOff>657225</xdr:colOff>
          <xdr:row>111</xdr:row>
          <xdr:rowOff>28575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教育・保育に従事する職員について、以下の基準を満たしている。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28575</xdr:rowOff>
        </xdr:from>
        <xdr:to>
          <xdr:col>7</xdr:col>
          <xdr:colOff>533400</xdr:colOff>
          <xdr:row>51</xdr:row>
          <xdr:rowOff>28575</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加熱、保存等の調理設備（※３）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28575</xdr:rowOff>
        </xdr:from>
        <xdr:to>
          <xdr:col>10</xdr:col>
          <xdr:colOff>9525</xdr:colOff>
          <xdr:row>51</xdr:row>
          <xdr:rowOff>28575</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調理設備　（※３）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110</xdr:row>
          <xdr:rowOff>238125</xdr:rowOff>
        </xdr:from>
        <xdr:to>
          <xdr:col>9</xdr:col>
          <xdr:colOff>428625</xdr:colOff>
          <xdr:row>112</xdr:row>
          <xdr:rowOff>19050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３歳未満の子どもの保育に従事する者は、保育士としての登録を受けている。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111</xdr:row>
          <xdr:rowOff>238125</xdr:rowOff>
        </xdr:from>
        <xdr:to>
          <xdr:col>10</xdr:col>
          <xdr:colOff>457200</xdr:colOff>
          <xdr:row>114</xdr:row>
          <xdr:rowOff>38100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３歳以上の教育及び保育に従事する者は、幼稚園の教員免許状を有している又は保育士としての登録を受けている。（ただし、当該従事者は、併有に努める。）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120</xdr:row>
          <xdr:rowOff>0</xdr:rowOff>
        </xdr:from>
        <xdr:to>
          <xdr:col>9</xdr:col>
          <xdr:colOff>76200</xdr:colOff>
          <xdr:row>121</xdr:row>
          <xdr:rowOff>28575</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学級編制、教育・保育に従事する職員配置について、以下の基準を満たしている。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140</xdr:row>
          <xdr:rowOff>0</xdr:rowOff>
        </xdr:from>
        <xdr:to>
          <xdr:col>6</xdr:col>
          <xdr:colOff>523875</xdr:colOff>
          <xdr:row>141</xdr:row>
          <xdr:rowOff>28575</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以下の子育て支援事業のうちいずれかを実施</a:t>
              </a:r>
              <a:endParaRPr lang="ja-JP" altLang="en-US"/>
            </a:p>
          </xdr:txBody>
        </xdr:sp>
        <xdr:clientData/>
      </xdr:twoCellAnchor>
    </mc:Choice>
    <mc:Fallback/>
  </mc:AlternateContent>
  <xdr:twoCellAnchor>
    <xdr:from>
      <xdr:col>1</xdr:col>
      <xdr:colOff>180975</xdr:colOff>
      <xdr:row>121</xdr:row>
      <xdr:rowOff>57150</xdr:rowOff>
    </xdr:from>
    <xdr:to>
      <xdr:col>10</xdr:col>
      <xdr:colOff>152400</xdr:colOff>
      <xdr:row>123</xdr:row>
      <xdr:rowOff>200025</xdr:rowOff>
    </xdr:to>
    <xdr:sp macro="" textlink="">
      <xdr:nvSpPr>
        <xdr:cNvPr id="25" name="正方形/長方形 24"/>
        <xdr:cNvSpPr/>
      </xdr:nvSpPr>
      <xdr:spPr>
        <a:xfrm>
          <a:off x="419100" y="30022800"/>
          <a:ext cx="5324475" cy="63817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140</xdr:row>
          <xdr:rowOff>238125</xdr:rowOff>
        </xdr:from>
        <xdr:to>
          <xdr:col>10</xdr:col>
          <xdr:colOff>400050</xdr:colOff>
          <xdr:row>142</xdr:row>
          <xdr:rowOff>238125</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及びその保護者が相互の交流を行う場所を開設する等により、当該子どもの養育に関する各般の問題につき、その保護者からの相談に応じ、必要な情報の提供及び助言その他必要な援助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142</xdr:row>
          <xdr:rowOff>238125</xdr:rowOff>
        </xdr:from>
        <xdr:to>
          <xdr:col>10</xdr:col>
          <xdr:colOff>400050</xdr:colOff>
          <xdr:row>144</xdr:row>
          <xdr:rowOff>238125</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地域の家庭において、当該家庭の子どもの養育に関する各般の問題につき、その保護者からの相談に応じ、必要な情報の提供及び助言その他必要な援助を行う事業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144</xdr:row>
          <xdr:rowOff>238125</xdr:rowOff>
        </xdr:from>
        <xdr:to>
          <xdr:col>10</xdr:col>
          <xdr:colOff>400050</xdr:colOff>
          <xdr:row>146</xdr:row>
          <xdr:rowOff>238125</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保護者の疾病その他の理由により、家庭において保育されることが一時的に困難となった地域の子どもにつき、認定こども園又はその家庭において保育を行う事業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146</xdr:row>
          <xdr:rowOff>238125</xdr:rowOff>
        </xdr:from>
        <xdr:to>
          <xdr:col>10</xdr:col>
          <xdr:colOff>400050</xdr:colOff>
          <xdr:row>148</xdr:row>
          <xdr:rowOff>238125</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地域の子どもの養育に関する援助を受けることを希望する保護者と当該援助を行うことを希望する民間の団体又は個人との連絡及び調整を行う事業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148</xdr:row>
          <xdr:rowOff>238125</xdr:rowOff>
        </xdr:from>
        <xdr:to>
          <xdr:col>10</xdr:col>
          <xdr:colOff>400050</xdr:colOff>
          <xdr:row>150</xdr:row>
          <xdr:rowOff>238125</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地域の子どもの養育に関する援助を行う民間の団体又は個人に対する必要な情報の提供及び助言を行う事業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113</xdr:row>
          <xdr:rowOff>219075</xdr:rowOff>
        </xdr:from>
        <xdr:to>
          <xdr:col>7</xdr:col>
          <xdr:colOff>152400</xdr:colOff>
          <xdr:row>115</xdr:row>
          <xdr:rowOff>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学級担任は、幼稚園の教員免許状を有している。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114</xdr:row>
          <xdr:rowOff>219075</xdr:rowOff>
        </xdr:from>
        <xdr:to>
          <xdr:col>10</xdr:col>
          <xdr:colOff>495300</xdr:colOff>
          <xdr:row>118</xdr:row>
          <xdr:rowOff>19050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育及び保育時間相当利用児の保育に従事する者は、保育士としての登録を受けている者である。（【幼稚園型】保育士としての登録を受けている者を充てることが困難である場合は、幼稚園の教員免許状を有する者で、保育士の資格の取得に向けた努力を行っている場合も可）</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136</xdr:row>
          <xdr:rowOff>19050</xdr:rowOff>
        </xdr:from>
        <xdr:to>
          <xdr:col>5</xdr:col>
          <xdr:colOff>666750</xdr:colOff>
          <xdr:row>136</xdr:row>
          <xdr:rowOff>171450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下記の職員を配置している。（嘱託可）</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137</xdr:row>
          <xdr:rowOff>28575</xdr:rowOff>
        </xdr:from>
        <xdr:to>
          <xdr:col>4</xdr:col>
          <xdr:colOff>95250</xdr:colOff>
          <xdr:row>137</xdr:row>
          <xdr:rowOff>180975</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学校医</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137</xdr:row>
          <xdr:rowOff>28575</xdr:rowOff>
        </xdr:from>
        <xdr:to>
          <xdr:col>7</xdr:col>
          <xdr:colOff>457200</xdr:colOff>
          <xdr:row>137</xdr:row>
          <xdr:rowOff>180975</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学校歯科医</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137</xdr:row>
          <xdr:rowOff>28575</xdr:rowOff>
        </xdr:from>
        <xdr:to>
          <xdr:col>9</xdr:col>
          <xdr:colOff>571500</xdr:colOff>
          <xdr:row>137</xdr:row>
          <xdr:rowOff>180975</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学校薬剤師</a:t>
              </a:r>
              <a:endParaRPr lang="ja-JP" alt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15</xdr:row>
          <xdr:rowOff>0</xdr:rowOff>
        </xdr:from>
        <xdr:to>
          <xdr:col>6</xdr:col>
          <xdr:colOff>447675</xdr:colOff>
          <xdr:row>16</xdr:row>
          <xdr:rowOff>38100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幼保連携型認定こども園（幼稚園又は保育所からの移行）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19050</xdr:rowOff>
        </xdr:from>
        <xdr:to>
          <xdr:col>5</xdr:col>
          <xdr:colOff>476250</xdr:colOff>
          <xdr:row>18</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幼稚園型認定こども園（幼稚園からの移行）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19</xdr:row>
          <xdr:rowOff>19050</xdr:rowOff>
        </xdr:from>
        <xdr:to>
          <xdr:col>5</xdr:col>
          <xdr:colOff>476250</xdr:colOff>
          <xdr:row>20</xdr:row>
          <xdr:rowOff>19050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保育所型認定こども園（保育所からの移行）</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19050</xdr:rowOff>
        </xdr:from>
        <xdr:to>
          <xdr:col>4</xdr:col>
          <xdr:colOff>190500</xdr:colOff>
          <xdr:row>43</xdr:row>
          <xdr:rowOff>19050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自園調理により提供</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5</xdr:col>
          <xdr:colOff>285750</xdr:colOff>
          <xdr:row>44</xdr:row>
          <xdr:rowOff>19050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ケータリング等外部搬入により提供</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0</xdr:rowOff>
        </xdr:from>
        <xdr:to>
          <xdr:col>4</xdr:col>
          <xdr:colOff>676275</xdr:colOff>
          <xdr:row>46</xdr:row>
          <xdr:rowOff>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食育計画の策定をしている。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4</xdr:col>
          <xdr:colOff>647700</xdr:colOff>
          <xdr:row>49</xdr:row>
          <xdr:rowOff>19050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下記の設備が全てある。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28575</xdr:rowOff>
        </xdr:from>
        <xdr:to>
          <xdr:col>4</xdr:col>
          <xdr:colOff>619125</xdr:colOff>
          <xdr:row>50</xdr:row>
          <xdr:rowOff>28575</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保育室又は遊戯室（※１）</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28575</xdr:rowOff>
        </xdr:from>
        <xdr:to>
          <xdr:col>7</xdr:col>
          <xdr:colOff>485775</xdr:colOff>
          <xdr:row>50</xdr:row>
          <xdr:rowOff>28575</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乳児室又はほふく室（※２）</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9525</xdr:rowOff>
        </xdr:from>
        <xdr:to>
          <xdr:col>4</xdr:col>
          <xdr:colOff>57150</xdr:colOff>
          <xdr:row>51</xdr:row>
          <xdr:rowOff>9525</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調理室（※３）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9525</xdr:rowOff>
        </xdr:from>
        <xdr:to>
          <xdr:col>7</xdr:col>
          <xdr:colOff>571500</xdr:colOff>
          <xdr:row>56</xdr:row>
          <xdr:rowOff>38100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園舎の面積について、以下の基準を満たしている。（※４）</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9525</xdr:rowOff>
        </xdr:from>
        <xdr:to>
          <xdr:col>7</xdr:col>
          <xdr:colOff>561975</xdr:colOff>
          <xdr:row>73</xdr:row>
          <xdr:rowOff>38100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屋外遊戯場の面積について、以下の基準を満たしている。（※７）</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150</xdr:row>
          <xdr:rowOff>0</xdr:rowOff>
        </xdr:from>
        <xdr:to>
          <xdr:col>10</xdr:col>
          <xdr:colOff>523875</xdr:colOff>
          <xdr:row>151</xdr:row>
          <xdr:rowOff>28575</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子育て支援事業の実施にあたり、教育又は保育に従事した経験が豊富な職員（主任保育士等を想定）を充てる。</a:t>
              </a:r>
              <a:endParaRPr lang="ja-JP" altLang="en-US"/>
            </a:p>
          </xdr:txBody>
        </xdr:sp>
        <xdr:clientData/>
      </xdr:twoCellAnchor>
    </mc:Choice>
    <mc:Fallback/>
  </mc:AlternateContent>
  <xdr:twoCellAnchor>
    <xdr:from>
      <xdr:col>1</xdr:col>
      <xdr:colOff>219074</xdr:colOff>
      <xdr:row>56</xdr:row>
      <xdr:rowOff>9525</xdr:rowOff>
    </xdr:from>
    <xdr:to>
      <xdr:col>7</xdr:col>
      <xdr:colOff>647699</xdr:colOff>
      <xdr:row>61</xdr:row>
      <xdr:rowOff>76200</xdr:rowOff>
    </xdr:to>
    <xdr:sp macro="" textlink="">
      <xdr:nvSpPr>
        <xdr:cNvPr id="53" name="正方形/長方形 52"/>
        <xdr:cNvSpPr/>
      </xdr:nvSpPr>
      <xdr:spPr>
        <a:xfrm>
          <a:off x="457199" y="53501925"/>
          <a:ext cx="3724275" cy="130492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73</xdr:row>
      <xdr:rowOff>19050</xdr:rowOff>
    </xdr:from>
    <xdr:to>
      <xdr:col>6</xdr:col>
      <xdr:colOff>419100</xdr:colOff>
      <xdr:row>79</xdr:row>
      <xdr:rowOff>209550</xdr:rowOff>
    </xdr:to>
    <xdr:sp macro="" textlink="">
      <xdr:nvSpPr>
        <xdr:cNvPr id="54" name="正方形/長方形 53"/>
        <xdr:cNvSpPr/>
      </xdr:nvSpPr>
      <xdr:spPr>
        <a:xfrm>
          <a:off x="457200" y="18097500"/>
          <a:ext cx="2809875" cy="1676400"/>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92</xdr:row>
          <xdr:rowOff>0</xdr:rowOff>
        </xdr:from>
        <xdr:to>
          <xdr:col>6</xdr:col>
          <xdr:colOff>476250</xdr:colOff>
          <xdr:row>93</xdr:row>
          <xdr:rowOff>28575</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保育室等について、以下の基準を満たしている。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0</xdr:rowOff>
        </xdr:from>
        <xdr:to>
          <xdr:col>7</xdr:col>
          <xdr:colOff>657225</xdr:colOff>
          <xdr:row>112</xdr:row>
          <xdr:rowOff>28575</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教育・保育に従事する職員について、以下の基準を満たしている。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28575</xdr:rowOff>
        </xdr:from>
        <xdr:to>
          <xdr:col>7</xdr:col>
          <xdr:colOff>533400</xdr:colOff>
          <xdr:row>51</xdr:row>
          <xdr:rowOff>28575</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加熱、保存等の調理設備（※３）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28575</xdr:rowOff>
        </xdr:from>
        <xdr:to>
          <xdr:col>10</xdr:col>
          <xdr:colOff>9525</xdr:colOff>
          <xdr:row>51</xdr:row>
          <xdr:rowOff>28575</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調理設備　（※３）</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111</xdr:row>
          <xdr:rowOff>238125</xdr:rowOff>
        </xdr:from>
        <xdr:to>
          <xdr:col>9</xdr:col>
          <xdr:colOff>428625</xdr:colOff>
          <xdr:row>113</xdr:row>
          <xdr:rowOff>19050</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３歳未満の子どもの保育に従事する者は、保育士としての登録を受けている。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112</xdr:row>
          <xdr:rowOff>238125</xdr:rowOff>
        </xdr:from>
        <xdr:to>
          <xdr:col>10</xdr:col>
          <xdr:colOff>457200</xdr:colOff>
          <xdr:row>115</xdr:row>
          <xdr:rowOff>38100</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３歳以上の教育及び保育に従事する者は、幼稚園の教員免許状を有している又は保育士としての登録を受けている。（ただし、当該従事者は、併有に努める。）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121</xdr:row>
          <xdr:rowOff>0</xdr:rowOff>
        </xdr:from>
        <xdr:to>
          <xdr:col>9</xdr:col>
          <xdr:colOff>76200</xdr:colOff>
          <xdr:row>122</xdr:row>
          <xdr:rowOff>28575</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学級編制、教育・保育に従事する職員配置について、以下の基準を満たしている。</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138</xdr:row>
          <xdr:rowOff>0</xdr:rowOff>
        </xdr:from>
        <xdr:to>
          <xdr:col>6</xdr:col>
          <xdr:colOff>542925</xdr:colOff>
          <xdr:row>139</xdr:row>
          <xdr:rowOff>28575</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以下の子育て支援事業のうちいずれかを実施</a:t>
              </a:r>
              <a:endParaRPr lang="ja-JP" altLang="en-US"/>
            </a:p>
          </xdr:txBody>
        </xdr:sp>
        <xdr:clientData/>
      </xdr:twoCellAnchor>
    </mc:Choice>
    <mc:Fallback/>
  </mc:AlternateContent>
  <xdr:twoCellAnchor>
    <xdr:from>
      <xdr:col>1</xdr:col>
      <xdr:colOff>180975</xdr:colOff>
      <xdr:row>122</xdr:row>
      <xdr:rowOff>57150</xdr:rowOff>
    </xdr:from>
    <xdr:to>
      <xdr:col>10</xdr:col>
      <xdr:colOff>152400</xdr:colOff>
      <xdr:row>124</xdr:row>
      <xdr:rowOff>200025</xdr:rowOff>
    </xdr:to>
    <xdr:sp macro="" textlink="">
      <xdr:nvSpPr>
        <xdr:cNvPr id="63" name="正方形/長方形 62"/>
        <xdr:cNvSpPr/>
      </xdr:nvSpPr>
      <xdr:spPr>
        <a:xfrm>
          <a:off x="419100" y="69646800"/>
          <a:ext cx="5324475" cy="638175"/>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9525</xdr:colOff>
          <xdr:row>138</xdr:row>
          <xdr:rowOff>238125</xdr:rowOff>
        </xdr:from>
        <xdr:to>
          <xdr:col>10</xdr:col>
          <xdr:colOff>400050</xdr:colOff>
          <xdr:row>140</xdr:row>
          <xdr:rowOff>238125</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及びその保護者が相互の交流を行う場所を開設する等により、当該子どもの養育に関する各般の問題につき、その保護者からの相談に応じ、必要な情報の提供及び助言その他必要な援助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140</xdr:row>
          <xdr:rowOff>238125</xdr:rowOff>
        </xdr:from>
        <xdr:to>
          <xdr:col>10</xdr:col>
          <xdr:colOff>400050</xdr:colOff>
          <xdr:row>142</xdr:row>
          <xdr:rowOff>238125</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地域の家庭において、当該家庭の子どもの養育に関する各般の問題につき、その保護者からの相談に応じ、必要な情報の提供及び助言その他必要な援助を行う事業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142</xdr:row>
          <xdr:rowOff>238125</xdr:rowOff>
        </xdr:from>
        <xdr:to>
          <xdr:col>10</xdr:col>
          <xdr:colOff>400050</xdr:colOff>
          <xdr:row>144</xdr:row>
          <xdr:rowOff>238125</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保護者の疾病その他の理由により、家庭において保育されることが一時的に困難となった地域の子どもにつき、認定こども園又はその家庭において保育を行う事業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144</xdr:row>
          <xdr:rowOff>238125</xdr:rowOff>
        </xdr:from>
        <xdr:to>
          <xdr:col>10</xdr:col>
          <xdr:colOff>400050</xdr:colOff>
          <xdr:row>146</xdr:row>
          <xdr:rowOff>238125</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地域の子どもの養育に関する援助を受けることを希望する保護者と当該援助を行うことを希望する民間の団体又は個人との連絡及び調整を行う事業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146</xdr:row>
          <xdr:rowOff>238125</xdr:rowOff>
        </xdr:from>
        <xdr:to>
          <xdr:col>10</xdr:col>
          <xdr:colOff>400050</xdr:colOff>
          <xdr:row>148</xdr:row>
          <xdr:rowOff>238125</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地域の子どもの養育に関する援助を行う民間の団体又は個人に対する必要な情報の提供及び助言を行う事業</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114</xdr:row>
          <xdr:rowOff>219075</xdr:rowOff>
        </xdr:from>
        <xdr:to>
          <xdr:col>10</xdr:col>
          <xdr:colOff>400050</xdr:colOff>
          <xdr:row>117</xdr:row>
          <xdr:rowOff>95250</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学級担任は、幼稚園の教員免許状を有している。（【保育所型】幼稚園の教員免許状を有している者を充てることが困難である場合は、保育士としての登録を受けている者で、幼稚園の教員免許の取得に向けた努力を行っている場合も可）</a:t>
              </a: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117</xdr:row>
          <xdr:rowOff>133350</xdr:rowOff>
        </xdr:from>
        <xdr:to>
          <xdr:col>10</xdr:col>
          <xdr:colOff>495300</xdr:colOff>
          <xdr:row>118</xdr:row>
          <xdr:rowOff>161925</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教育及び保育時間相当利用児の保育に従事する者は、保育士としての登録を受けている者である。</a:t>
              </a: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 Type="http://schemas.openxmlformats.org/officeDocument/2006/relationships/vmlDrawing" Target="../drawings/vmlDrawing2.vml"/><Relationship Id="rId21" Type="http://schemas.openxmlformats.org/officeDocument/2006/relationships/ctrlProp" Target="../ctrlProps/ctrlProp59.xml"/><Relationship Id="rId34" Type="http://schemas.openxmlformats.org/officeDocument/2006/relationships/ctrlProp" Target="../ctrlProps/ctrlProp72.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printerSettings" Target="../printerSettings/printerSettings2.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3.vml"/><Relationship Id="rId21" Type="http://schemas.openxmlformats.org/officeDocument/2006/relationships/ctrlProp" Target="../ctrlProps/ctrlProp91.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2" Type="http://schemas.openxmlformats.org/officeDocument/2006/relationships/drawing" Target="../drawings/drawing3.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3.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212"/>
  <sheetViews>
    <sheetView tabSelected="1" view="pageBreakPreview" zoomScaleNormal="100" zoomScaleSheetLayoutView="100" workbookViewId="0">
      <selection activeCell="E6" sqref="E6"/>
    </sheetView>
  </sheetViews>
  <sheetFormatPr defaultRowHeight="12" x14ac:dyDescent="0.15"/>
  <cols>
    <col min="1" max="1" width="3.125" style="1" customWidth="1"/>
    <col min="2" max="3" width="3.625" style="1" customWidth="1"/>
    <col min="4" max="16384" width="9" style="1"/>
  </cols>
  <sheetData>
    <row r="1" spans="1:11" ht="20.100000000000001" customHeight="1" x14ac:dyDescent="0.15">
      <c r="A1" s="42" t="s">
        <v>0</v>
      </c>
      <c r="B1" s="43"/>
      <c r="C1" s="43"/>
      <c r="D1" s="43"/>
      <c r="E1" s="43"/>
      <c r="F1" s="43"/>
      <c r="G1" s="43"/>
      <c r="H1" s="43"/>
      <c r="I1" s="43"/>
      <c r="J1" s="43"/>
      <c r="K1" s="43"/>
    </row>
    <row r="2" spans="1:11" ht="20.100000000000001" customHeight="1" x14ac:dyDescent="0.15"/>
    <row r="3" spans="1:11" ht="20.100000000000001" customHeight="1" x14ac:dyDescent="0.15">
      <c r="A3" s="46" t="s">
        <v>78</v>
      </c>
      <c r="B3" s="46"/>
      <c r="C3" s="46"/>
      <c r="D3" s="46"/>
      <c r="E3" s="46"/>
      <c r="F3" s="46"/>
      <c r="G3" s="46"/>
      <c r="H3" s="46"/>
      <c r="I3" s="46"/>
      <c r="J3" s="46"/>
      <c r="K3" s="46"/>
    </row>
    <row r="4" spans="1:11" ht="20.100000000000001" customHeight="1" x14ac:dyDescent="0.15">
      <c r="A4" s="46"/>
      <c r="B4" s="46"/>
      <c r="C4" s="46"/>
      <c r="D4" s="46"/>
      <c r="E4" s="46"/>
      <c r="F4" s="46"/>
      <c r="G4" s="46"/>
      <c r="H4" s="46"/>
      <c r="I4" s="46"/>
      <c r="J4" s="46"/>
      <c r="K4" s="46"/>
    </row>
    <row r="5" spans="1:11" ht="20.100000000000001" customHeight="1" x14ac:dyDescent="0.15">
      <c r="A5" s="46"/>
      <c r="B5" s="46"/>
      <c r="C5" s="46"/>
      <c r="D5" s="46"/>
      <c r="E5" s="46"/>
      <c r="F5" s="46"/>
      <c r="G5" s="46"/>
      <c r="H5" s="46"/>
      <c r="I5" s="46"/>
      <c r="J5" s="46"/>
      <c r="K5" s="46"/>
    </row>
    <row r="6" spans="1:11" ht="20.100000000000001" customHeight="1" x14ac:dyDescent="0.15"/>
    <row r="7" spans="1:11" ht="20.100000000000001" customHeight="1" x14ac:dyDescent="0.15">
      <c r="A7" s="25" t="s">
        <v>1</v>
      </c>
    </row>
    <row r="8" spans="1:11" ht="20.100000000000001" customHeight="1" x14ac:dyDescent="0.15">
      <c r="B8" s="48" t="s">
        <v>3</v>
      </c>
      <c r="C8" s="48"/>
      <c r="D8" s="48"/>
      <c r="E8" s="48"/>
      <c r="F8" s="48"/>
      <c r="G8" s="48"/>
      <c r="H8" s="48"/>
      <c r="I8" s="48"/>
    </row>
    <row r="9" spans="1:11" ht="20.100000000000001" customHeight="1" x14ac:dyDescent="0.15">
      <c r="B9" s="48" t="s">
        <v>2</v>
      </c>
      <c r="C9" s="49"/>
      <c r="D9" s="49"/>
      <c r="E9" s="48"/>
      <c r="F9" s="48"/>
      <c r="G9" s="48"/>
      <c r="H9" s="48"/>
      <c r="I9" s="48"/>
    </row>
    <row r="10" spans="1:11" ht="20.100000000000001" customHeight="1" x14ac:dyDescent="0.15">
      <c r="B10" s="50" t="s">
        <v>117</v>
      </c>
      <c r="C10" s="51"/>
      <c r="D10" s="52"/>
      <c r="E10" s="48"/>
      <c r="F10" s="48"/>
      <c r="G10" s="48"/>
      <c r="H10" s="48"/>
      <c r="I10" s="48"/>
    </row>
    <row r="11" spans="1:11" ht="20.100000000000001" customHeight="1" x14ac:dyDescent="0.15">
      <c r="B11" s="48" t="s">
        <v>4</v>
      </c>
      <c r="C11" s="49"/>
      <c r="D11" s="49"/>
      <c r="E11" s="48"/>
      <c r="F11" s="48"/>
      <c r="G11" s="48"/>
      <c r="H11" s="48"/>
      <c r="I11" s="48"/>
    </row>
    <row r="12" spans="1:11" ht="20.100000000000001" customHeight="1" x14ac:dyDescent="0.15">
      <c r="B12" s="44" t="s">
        <v>5</v>
      </c>
      <c r="C12" s="44"/>
      <c r="D12" s="18" t="s">
        <v>6</v>
      </c>
      <c r="E12" s="48"/>
      <c r="F12" s="48"/>
      <c r="G12" s="48"/>
      <c r="H12" s="48"/>
      <c r="I12" s="48"/>
    </row>
    <row r="13" spans="1:11" ht="20.100000000000001" customHeight="1" x14ac:dyDescent="0.15">
      <c r="B13" s="44"/>
      <c r="C13" s="44"/>
      <c r="D13" s="18" t="s">
        <v>7</v>
      </c>
      <c r="E13" s="48"/>
      <c r="F13" s="48"/>
      <c r="G13" s="48"/>
      <c r="H13" s="48"/>
      <c r="I13" s="48"/>
    </row>
    <row r="14" spans="1:11" ht="20.100000000000001" customHeight="1" x14ac:dyDescent="0.15"/>
    <row r="15" spans="1:11" ht="20.100000000000001" customHeight="1" x14ac:dyDescent="0.15">
      <c r="A15" s="25" t="s">
        <v>8</v>
      </c>
    </row>
    <row r="16" spans="1:11" ht="20.100000000000001" customHeight="1" x14ac:dyDescent="0.15"/>
    <row r="17" spans="1:2" ht="20.100000000000001" customHeight="1" x14ac:dyDescent="0.15">
      <c r="A17" s="1" t="s">
        <v>84</v>
      </c>
    </row>
    <row r="18" spans="1:2" ht="20.100000000000001" customHeight="1" x14ac:dyDescent="0.15"/>
    <row r="19" spans="1:2" ht="20.100000000000001" customHeight="1" x14ac:dyDescent="0.15">
      <c r="A19" s="1" t="s">
        <v>85</v>
      </c>
      <c r="B19" s="2"/>
    </row>
    <row r="20" spans="1:2" ht="20.100000000000001" customHeight="1" x14ac:dyDescent="0.15"/>
    <row r="21" spans="1:2" ht="20.100000000000001" customHeight="1" x14ac:dyDescent="0.15">
      <c r="A21" s="1" t="s">
        <v>86</v>
      </c>
      <c r="B21" s="2"/>
    </row>
    <row r="22" spans="1:2" ht="20.100000000000001" customHeight="1" x14ac:dyDescent="0.15"/>
    <row r="23" spans="1:2" ht="20.100000000000001" customHeight="1" x14ac:dyDescent="0.15">
      <c r="A23" s="25" t="s">
        <v>79</v>
      </c>
    </row>
    <row r="24" spans="1:2" ht="20.100000000000001" customHeight="1" x14ac:dyDescent="0.15">
      <c r="A24" s="1" t="s">
        <v>82</v>
      </c>
      <c r="B24" s="1" t="s">
        <v>83</v>
      </c>
    </row>
    <row r="25" spans="1:2" ht="20.100000000000001" customHeight="1" x14ac:dyDescent="0.15"/>
    <row r="26" spans="1:2" ht="20.100000000000001" customHeight="1" x14ac:dyDescent="0.15"/>
    <row r="27" spans="1:2" ht="20.100000000000001" customHeight="1" x14ac:dyDescent="0.15">
      <c r="B27" s="1" t="s">
        <v>25</v>
      </c>
    </row>
    <row r="28" spans="1:2" ht="20.100000000000001" customHeight="1" x14ac:dyDescent="0.15"/>
    <row r="29" spans="1:2" ht="20.100000000000001" customHeight="1" x14ac:dyDescent="0.15"/>
    <row r="30" spans="1:2" ht="20.100000000000001" customHeight="1" x14ac:dyDescent="0.15">
      <c r="A30" s="1" t="s">
        <v>80</v>
      </c>
      <c r="B30" s="1" t="s">
        <v>81</v>
      </c>
    </row>
    <row r="31" spans="1:2" ht="20.100000000000001" customHeight="1" x14ac:dyDescent="0.15"/>
    <row r="32" spans="1:2" ht="20.100000000000001" customHeight="1" x14ac:dyDescent="0.15"/>
    <row r="33" spans="1:11" ht="20.100000000000001" customHeight="1" x14ac:dyDescent="0.15"/>
    <row r="34" spans="1:11" ht="20.100000000000001" customHeight="1" x14ac:dyDescent="0.15"/>
    <row r="35" spans="1:11" ht="20.100000000000001" customHeight="1" x14ac:dyDescent="0.15">
      <c r="E35" s="10" t="s">
        <v>69</v>
      </c>
      <c r="K35" s="1" t="s">
        <v>70</v>
      </c>
    </row>
    <row r="36" spans="1:11" ht="20.100000000000001" customHeight="1" x14ac:dyDescent="0.15">
      <c r="A36" s="3"/>
      <c r="B36" s="46" t="s">
        <v>107</v>
      </c>
      <c r="C36" s="46"/>
      <c r="D36" s="46"/>
      <c r="E36" s="46"/>
      <c r="F36" s="46"/>
      <c r="G36" s="46"/>
      <c r="H36" s="46"/>
      <c r="I36" s="46"/>
      <c r="J36" s="46"/>
      <c r="K36" s="46"/>
    </row>
    <row r="37" spans="1:11" ht="20.100000000000001" customHeight="1" x14ac:dyDescent="0.15">
      <c r="A37" s="3"/>
      <c r="B37" s="46"/>
      <c r="C37" s="46"/>
      <c r="D37" s="46"/>
      <c r="E37" s="46"/>
      <c r="F37" s="46"/>
      <c r="G37" s="46"/>
      <c r="H37" s="46"/>
      <c r="I37" s="46"/>
      <c r="J37" s="46"/>
      <c r="K37" s="46"/>
    </row>
    <row r="38" spans="1:11" ht="20.100000000000001" customHeight="1" x14ac:dyDescent="0.15">
      <c r="A38" s="3"/>
      <c r="B38" s="46"/>
      <c r="C38" s="46"/>
      <c r="D38" s="46"/>
      <c r="E38" s="46"/>
      <c r="F38" s="46"/>
      <c r="G38" s="46"/>
      <c r="H38" s="46"/>
      <c r="I38" s="46"/>
      <c r="J38" s="46"/>
      <c r="K38" s="46"/>
    </row>
    <row r="39" spans="1:11" ht="20.100000000000001" customHeight="1" x14ac:dyDescent="0.15">
      <c r="A39" s="3"/>
      <c r="B39" s="46"/>
      <c r="C39" s="46"/>
      <c r="D39" s="46"/>
      <c r="E39" s="46"/>
      <c r="F39" s="46"/>
      <c r="G39" s="46"/>
      <c r="H39" s="46"/>
      <c r="I39" s="46"/>
      <c r="J39" s="46"/>
      <c r="K39" s="46"/>
    </row>
    <row r="40" spans="1:11" ht="20.100000000000001" customHeight="1" x14ac:dyDescent="0.15">
      <c r="A40" s="3"/>
      <c r="B40" s="46"/>
      <c r="C40" s="46"/>
      <c r="D40" s="46"/>
      <c r="E40" s="46"/>
      <c r="F40" s="46"/>
      <c r="G40" s="46"/>
      <c r="H40" s="46"/>
      <c r="I40" s="46"/>
      <c r="J40" s="46"/>
      <c r="K40" s="46"/>
    </row>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spans="2:11" ht="20.100000000000001" customHeight="1" x14ac:dyDescent="0.15"/>
    <row r="66" spans="2:11" ht="20.100000000000001" customHeight="1" x14ac:dyDescent="0.15"/>
    <row r="67" spans="2:11" ht="20.100000000000001" customHeight="1" x14ac:dyDescent="0.15"/>
    <row r="68" spans="2:11" ht="20.100000000000001" customHeight="1" x14ac:dyDescent="0.15"/>
    <row r="69" spans="2:11" ht="20.100000000000001" customHeight="1" x14ac:dyDescent="0.15"/>
    <row r="70" spans="2:11" ht="20.100000000000001" customHeight="1" x14ac:dyDescent="0.15"/>
    <row r="71" spans="2:11" ht="20.100000000000001" customHeight="1" x14ac:dyDescent="0.15"/>
    <row r="72" spans="2:11" ht="20.100000000000001" customHeight="1" x14ac:dyDescent="0.15"/>
    <row r="73" spans="2:11" ht="20.100000000000001" customHeight="1" x14ac:dyDescent="0.15"/>
    <row r="74" spans="2:11" ht="20.100000000000001" customHeight="1" x14ac:dyDescent="0.15"/>
    <row r="75" spans="2:11" ht="20.100000000000001" customHeight="1" x14ac:dyDescent="0.15"/>
    <row r="76" spans="2:11" ht="20.100000000000001" customHeight="1" x14ac:dyDescent="0.15"/>
    <row r="77" spans="2:11" ht="20.100000000000001" customHeight="1" x14ac:dyDescent="0.15">
      <c r="B77" s="46" t="s">
        <v>87</v>
      </c>
      <c r="C77" s="46"/>
      <c r="D77" s="46"/>
      <c r="E77" s="46"/>
      <c r="F77" s="46"/>
      <c r="G77" s="46"/>
      <c r="H77" s="46"/>
      <c r="I77" s="46"/>
      <c r="J77" s="46"/>
      <c r="K77" s="46"/>
    </row>
    <row r="78" spans="2:11" ht="20.100000000000001" customHeight="1" x14ac:dyDescent="0.15">
      <c r="B78" s="46"/>
      <c r="C78" s="46"/>
      <c r="D78" s="46"/>
      <c r="E78" s="46"/>
      <c r="F78" s="46"/>
      <c r="G78" s="46"/>
      <c r="H78" s="46"/>
      <c r="I78" s="46"/>
      <c r="J78" s="46"/>
      <c r="K78" s="46"/>
    </row>
    <row r="79" spans="2:11" ht="20.100000000000001" customHeight="1" x14ac:dyDescent="0.15">
      <c r="B79" s="46"/>
      <c r="C79" s="46"/>
      <c r="D79" s="46"/>
      <c r="E79" s="46"/>
      <c r="F79" s="46"/>
      <c r="G79" s="46"/>
      <c r="H79" s="46"/>
      <c r="I79" s="46"/>
      <c r="J79" s="46"/>
      <c r="K79" s="46"/>
    </row>
    <row r="80" spans="2:11" ht="20.100000000000001" customHeight="1" x14ac:dyDescent="0.15">
      <c r="B80" s="46"/>
      <c r="C80" s="46"/>
      <c r="D80" s="46"/>
      <c r="E80" s="46"/>
      <c r="F80" s="46"/>
      <c r="G80" s="46"/>
      <c r="H80" s="46"/>
      <c r="I80" s="46"/>
      <c r="J80" s="46"/>
      <c r="K80" s="46"/>
    </row>
    <row r="81" spans="3:11" ht="20.100000000000001" customHeight="1" x14ac:dyDescent="0.15"/>
    <row r="82" spans="3:11" ht="20.100000000000001" customHeight="1" x14ac:dyDescent="0.15">
      <c r="C82" s="47" t="s">
        <v>59</v>
      </c>
      <c r="D82" s="47"/>
      <c r="E82" s="47"/>
      <c r="F82" s="47"/>
      <c r="G82" s="47"/>
      <c r="H82" s="47"/>
      <c r="I82" s="47"/>
      <c r="J82" s="47"/>
      <c r="K82" s="47"/>
    </row>
    <row r="83" spans="3:11" ht="20.100000000000001" customHeight="1" x14ac:dyDescent="0.15">
      <c r="C83" s="47"/>
      <c r="D83" s="47"/>
      <c r="E83" s="47"/>
      <c r="F83" s="47"/>
      <c r="G83" s="47"/>
      <c r="H83" s="47"/>
      <c r="I83" s="47"/>
      <c r="J83" s="47"/>
      <c r="K83" s="47"/>
    </row>
    <row r="84" spans="3:11" ht="20.100000000000001" customHeight="1" x14ac:dyDescent="0.15">
      <c r="C84" s="47"/>
      <c r="D84" s="47"/>
      <c r="E84" s="47"/>
      <c r="F84" s="47"/>
      <c r="G84" s="47"/>
      <c r="H84" s="47"/>
      <c r="I84" s="47"/>
      <c r="J84" s="47"/>
      <c r="K84" s="47"/>
    </row>
    <row r="85" spans="3:11" ht="20.100000000000001" customHeight="1" x14ac:dyDescent="0.15"/>
    <row r="86" spans="3:11" ht="20.100000000000001" customHeight="1" x14ac:dyDescent="0.15"/>
    <row r="87" spans="3:11" ht="20.100000000000001" customHeight="1" x14ac:dyDescent="0.15">
      <c r="C87" s="1" t="s">
        <v>53</v>
      </c>
    </row>
    <row r="88" spans="3:11" ht="20.100000000000001" customHeight="1" x14ac:dyDescent="0.15">
      <c r="C88" s="1" t="s">
        <v>54</v>
      </c>
      <c r="D88" s="9" t="s">
        <v>9</v>
      </c>
      <c r="E88" s="44" t="s">
        <v>28</v>
      </c>
      <c r="F88" s="44"/>
    </row>
    <row r="89" spans="3:11" ht="20.100000000000001" customHeight="1" x14ac:dyDescent="0.15">
      <c r="D89" s="9" t="s">
        <v>29</v>
      </c>
      <c r="E89" s="44">
        <v>180</v>
      </c>
      <c r="F89" s="44"/>
    </row>
    <row r="90" spans="3:11" ht="20.100000000000001" customHeight="1" x14ac:dyDescent="0.15">
      <c r="D90" s="9" t="s">
        <v>30</v>
      </c>
      <c r="E90" s="45" t="s">
        <v>31</v>
      </c>
      <c r="F90" s="45"/>
    </row>
    <row r="91" spans="3:11" ht="20.100000000000001" customHeight="1" x14ac:dyDescent="0.15">
      <c r="C91" s="1" t="s">
        <v>32</v>
      </c>
      <c r="D91" s="1" t="s">
        <v>55</v>
      </c>
    </row>
    <row r="92" spans="3:11" ht="20.100000000000001" customHeight="1" x14ac:dyDescent="0.15"/>
    <row r="93" spans="3:11" ht="20.100000000000001" customHeight="1" x14ac:dyDescent="0.15">
      <c r="C93" s="1" t="s">
        <v>58</v>
      </c>
    </row>
    <row r="94" spans="3:11" ht="20.100000000000001" customHeight="1" x14ac:dyDescent="0.15">
      <c r="C94" s="10" t="s">
        <v>52</v>
      </c>
      <c r="D94" s="8" t="s">
        <v>60</v>
      </c>
      <c r="E94" s="8" t="s">
        <v>10</v>
      </c>
      <c r="F94" s="11" t="s">
        <v>56</v>
      </c>
      <c r="G94" s="8" t="s">
        <v>21</v>
      </c>
      <c r="H94" s="8" t="s">
        <v>22</v>
      </c>
      <c r="I94" s="8" t="s">
        <v>23</v>
      </c>
      <c r="J94" s="8" t="s">
        <v>10</v>
      </c>
    </row>
    <row r="95" spans="3:11" ht="20.100000000000001" customHeight="1" x14ac:dyDescent="0.15">
      <c r="D95" s="5"/>
      <c r="E95" s="4" t="str">
        <f>IF(D95="","",IF(D95=1,180,320+100*(D95-2)))</f>
        <v/>
      </c>
      <c r="G95" s="5"/>
      <c r="H95" s="5"/>
      <c r="I95" s="5"/>
      <c r="J95" s="4">
        <f>G95*3.3+H95*3.3+I95*1.98</f>
        <v>0</v>
      </c>
    </row>
    <row r="96" spans="3:11" ht="20.100000000000001" customHeight="1" x14ac:dyDescent="0.15"/>
    <row r="97" spans="3:11" ht="20.100000000000001" customHeight="1" x14ac:dyDescent="0.15">
      <c r="C97" s="7" t="s">
        <v>57</v>
      </c>
      <c r="D97" s="8" t="s">
        <v>24</v>
      </c>
      <c r="E97" s="8" t="s">
        <v>61</v>
      </c>
      <c r="F97" s="8" t="s">
        <v>64</v>
      </c>
    </row>
    <row r="98" spans="3:11" ht="20.100000000000001" customHeight="1" x14ac:dyDescent="0.15">
      <c r="D98" s="4" t="str">
        <f>IFERROR(E95+J95,"")</f>
        <v/>
      </c>
      <c r="E98" s="5"/>
      <c r="F98" s="9" t="str">
        <f>IF(D98="","",IF(E98&gt;=D98,"○","×"))</f>
        <v/>
      </c>
    </row>
    <row r="99" spans="3:11" ht="20.100000000000001" customHeight="1" x14ac:dyDescent="0.15"/>
    <row r="100" spans="3:11" ht="20.100000000000001" customHeight="1" x14ac:dyDescent="0.15">
      <c r="C100" s="47" t="s">
        <v>108</v>
      </c>
      <c r="D100" s="47"/>
      <c r="E100" s="47"/>
      <c r="F100" s="47"/>
      <c r="G100" s="47"/>
      <c r="H100" s="47"/>
      <c r="I100" s="47"/>
      <c r="J100" s="47"/>
      <c r="K100" s="47"/>
    </row>
    <row r="101" spans="3:11" ht="20.100000000000001" customHeight="1" x14ac:dyDescent="0.15">
      <c r="C101" s="47"/>
      <c r="D101" s="47"/>
      <c r="E101" s="47"/>
      <c r="F101" s="47"/>
      <c r="G101" s="47"/>
      <c r="H101" s="47"/>
      <c r="I101" s="47"/>
      <c r="J101" s="47"/>
      <c r="K101" s="47"/>
    </row>
    <row r="102" spans="3:11" ht="20.100000000000001" customHeight="1" x14ac:dyDescent="0.15">
      <c r="C102" s="47"/>
      <c r="D102" s="47"/>
      <c r="E102" s="47"/>
      <c r="F102" s="47"/>
      <c r="G102" s="47"/>
      <c r="H102" s="47"/>
      <c r="I102" s="47"/>
      <c r="J102" s="47"/>
      <c r="K102" s="47"/>
    </row>
    <row r="103" spans="3:11" ht="20.100000000000001" customHeight="1" x14ac:dyDescent="0.15">
      <c r="C103" s="47"/>
      <c r="D103" s="47"/>
      <c r="E103" s="47"/>
      <c r="F103" s="47"/>
      <c r="G103" s="47"/>
      <c r="H103" s="47"/>
      <c r="I103" s="47"/>
      <c r="J103" s="47"/>
      <c r="K103" s="47"/>
    </row>
    <row r="104" spans="3:11" ht="20.100000000000001" customHeight="1" x14ac:dyDescent="0.15"/>
    <row r="105" spans="3:11" ht="20.100000000000001" customHeight="1" x14ac:dyDescent="0.15">
      <c r="C105" s="1" t="s">
        <v>26</v>
      </c>
    </row>
    <row r="106" spans="3:11" ht="20.100000000000001" customHeight="1" x14ac:dyDescent="0.15">
      <c r="C106" s="1" t="s">
        <v>27</v>
      </c>
      <c r="D106" s="1" t="s">
        <v>39</v>
      </c>
    </row>
    <row r="107" spans="3:11" ht="20.100000000000001" customHeight="1" x14ac:dyDescent="0.15">
      <c r="C107" s="10" t="s">
        <v>36</v>
      </c>
      <c r="D107" s="8" t="s">
        <v>9</v>
      </c>
      <c r="E107" s="45" t="s">
        <v>28</v>
      </c>
      <c r="F107" s="45"/>
    </row>
    <row r="108" spans="3:11" ht="20.100000000000001" customHeight="1" x14ac:dyDescent="0.15">
      <c r="D108" s="6" t="s">
        <v>33</v>
      </c>
      <c r="E108" s="45" t="s">
        <v>34</v>
      </c>
      <c r="F108" s="45"/>
    </row>
    <row r="109" spans="3:11" ht="20.100000000000001" customHeight="1" x14ac:dyDescent="0.15">
      <c r="D109" s="6" t="s">
        <v>35</v>
      </c>
      <c r="E109" s="45" t="s">
        <v>63</v>
      </c>
      <c r="F109" s="45"/>
    </row>
    <row r="110" spans="3:11" ht="20.100000000000001" customHeight="1" x14ac:dyDescent="0.15">
      <c r="C110" s="10" t="s">
        <v>37</v>
      </c>
      <c r="D110" s="1" t="s">
        <v>38</v>
      </c>
    </row>
    <row r="111" spans="3:11" ht="20.100000000000001" customHeight="1" x14ac:dyDescent="0.15">
      <c r="C111" s="1" t="s">
        <v>32</v>
      </c>
      <c r="D111" s="1" t="s">
        <v>40</v>
      </c>
    </row>
    <row r="112" spans="3:11" ht="20.100000000000001" customHeight="1" x14ac:dyDescent="0.15"/>
    <row r="113" spans="3:11" ht="20.100000000000001" customHeight="1" x14ac:dyDescent="0.15">
      <c r="C113" s="1" t="s">
        <v>58</v>
      </c>
    </row>
    <row r="114" spans="3:11" ht="20.100000000000001" customHeight="1" x14ac:dyDescent="0.15">
      <c r="C114" s="1" t="s">
        <v>52</v>
      </c>
    </row>
    <row r="115" spans="3:11" ht="20.100000000000001" customHeight="1" x14ac:dyDescent="0.15">
      <c r="C115" s="10" t="s">
        <v>36</v>
      </c>
      <c r="D115" s="8" t="s">
        <v>9</v>
      </c>
      <c r="E115" s="8" t="s">
        <v>10</v>
      </c>
      <c r="F115" s="10" t="s">
        <v>37</v>
      </c>
      <c r="G115" s="8" t="s">
        <v>41</v>
      </c>
      <c r="H115" s="8" t="s">
        <v>10</v>
      </c>
      <c r="J115" s="12" t="s">
        <v>62</v>
      </c>
      <c r="K115" s="8" t="s">
        <v>10</v>
      </c>
    </row>
    <row r="116" spans="3:11" ht="20.100000000000001" customHeight="1" x14ac:dyDescent="0.15">
      <c r="D116" s="5"/>
      <c r="E116" s="4" t="str">
        <f>IF(D116="","",IF(D116&lt;=2,330+30*(D116-1),400+80*(D116-3)))</f>
        <v/>
      </c>
      <c r="G116" s="5"/>
      <c r="H116" s="4" t="str">
        <f>IF(G116="","",G116*3.3)</f>
        <v/>
      </c>
      <c r="K116" s="4" t="str">
        <f>IF(E116&gt;=H116,E116,H116)</f>
        <v/>
      </c>
    </row>
    <row r="117" spans="3:11" ht="20.100000000000001" customHeight="1" x14ac:dyDescent="0.15"/>
    <row r="118" spans="3:11" ht="20.100000000000001" customHeight="1" x14ac:dyDescent="0.15">
      <c r="C118" s="1" t="s">
        <v>56</v>
      </c>
      <c r="D118" s="8" t="s">
        <v>42</v>
      </c>
      <c r="E118" s="8" t="s">
        <v>10</v>
      </c>
      <c r="G118" s="7" t="s">
        <v>57</v>
      </c>
      <c r="H118" s="8" t="s">
        <v>24</v>
      </c>
      <c r="I118" s="8" t="s">
        <v>11</v>
      </c>
      <c r="J118" s="8" t="s">
        <v>64</v>
      </c>
    </row>
    <row r="119" spans="3:11" ht="20.100000000000001" customHeight="1" x14ac:dyDescent="0.15">
      <c r="D119" s="5"/>
      <c r="E119" s="4" t="str">
        <f>IF(D119="","",D119*3.3)</f>
        <v/>
      </c>
      <c r="H119" s="4" t="str">
        <f>IF(D119="",K116,K116+E119)</f>
        <v/>
      </c>
      <c r="I119" s="5"/>
      <c r="J119" s="9" t="str">
        <f>IF(H119="","",IF(I119&gt;=H119,"○","×"))</f>
        <v/>
      </c>
    </row>
    <row r="120" spans="3:11" ht="20.100000000000001" customHeight="1" x14ac:dyDescent="0.15"/>
    <row r="121" spans="3:11" ht="20.100000000000001" customHeight="1" x14ac:dyDescent="0.15">
      <c r="C121" s="47" t="s">
        <v>109</v>
      </c>
      <c r="D121" s="47"/>
      <c r="E121" s="47"/>
      <c r="F121" s="47"/>
      <c r="G121" s="47"/>
      <c r="H121" s="47"/>
      <c r="I121" s="47"/>
      <c r="J121" s="47"/>
      <c r="K121" s="47"/>
    </row>
    <row r="122" spans="3:11" ht="20.100000000000001" customHeight="1" x14ac:dyDescent="0.15">
      <c r="C122" s="47"/>
      <c r="D122" s="47"/>
      <c r="E122" s="47"/>
      <c r="F122" s="47"/>
      <c r="G122" s="47"/>
      <c r="H122" s="47"/>
      <c r="I122" s="47"/>
      <c r="J122" s="47"/>
      <c r="K122" s="47"/>
    </row>
    <row r="123" spans="3:11" ht="20.100000000000001" customHeight="1" x14ac:dyDescent="0.15">
      <c r="C123" s="47"/>
      <c r="D123" s="47"/>
      <c r="E123" s="47"/>
      <c r="F123" s="47"/>
      <c r="G123" s="47"/>
      <c r="H123" s="47"/>
      <c r="I123" s="47"/>
      <c r="J123" s="47"/>
      <c r="K123" s="47"/>
    </row>
    <row r="124" spans="3:11" ht="20.100000000000001" customHeight="1" x14ac:dyDescent="0.15">
      <c r="E124" s="14"/>
      <c r="F124" s="13"/>
    </row>
    <row r="125" spans="3:11" ht="20.100000000000001" customHeight="1" x14ac:dyDescent="0.15">
      <c r="C125" s="1" t="s">
        <v>65</v>
      </c>
      <c r="F125" s="13"/>
    </row>
    <row r="126" spans="3:11" ht="20.100000000000001" customHeight="1" x14ac:dyDescent="0.15">
      <c r="C126" s="1" t="s">
        <v>66</v>
      </c>
      <c r="F126" s="13"/>
    </row>
    <row r="127" spans="3:11" ht="20.100000000000001" customHeight="1" x14ac:dyDescent="0.15">
      <c r="E127" s="14"/>
      <c r="F127" s="13"/>
    </row>
    <row r="128" spans="3:11" ht="20.100000000000001" customHeight="1" x14ac:dyDescent="0.15">
      <c r="C128" s="1" t="s">
        <v>58</v>
      </c>
      <c r="E128" s="14"/>
      <c r="F128" s="13"/>
    </row>
    <row r="129" spans="1:11" ht="20.100000000000001" customHeight="1" x14ac:dyDescent="0.15">
      <c r="D129" s="40" t="s">
        <v>13</v>
      </c>
      <c r="E129" s="41"/>
      <c r="F129" s="8" t="s">
        <v>14</v>
      </c>
      <c r="G129" s="8" t="s">
        <v>10</v>
      </c>
      <c r="H129" s="8" t="s">
        <v>11</v>
      </c>
      <c r="I129" s="8" t="s">
        <v>12</v>
      </c>
    </row>
    <row r="130" spans="1:11" ht="20.100000000000001" customHeight="1" x14ac:dyDescent="0.15">
      <c r="D130" s="29" t="s">
        <v>15</v>
      </c>
      <c r="E130" s="53"/>
      <c r="F130" s="5"/>
      <c r="G130" s="4" t="str">
        <f>IF(F130="","",F130*3.3)</f>
        <v/>
      </c>
      <c r="H130" s="5"/>
      <c r="I130" s="17" t="str">
        <f>IF(H130="","",IF(H130&gt;=G130,"○","×"))</f>
        <v/>
      </c>
    </row>
    <row r="131" spans="1:11" ht="20.100000000000001" customHeight="1" x14ac:dyDescent="0.15">
      <c r="D131" s="29" t="s">
        <v>16</v>
      </c>
      <c r="E131" s="30"/>
      <c r="F131" s="5"/>
      <c r="G131" s="4" t="str">
        <f>IF(F131="","",F131*3.3)</f>
        <v/>
      </c>
      <c r="H131" s="5"/>
      <c r="I131" s="17" t="str">
        <f t="shared" ref="I131:I135" si="0">IF(H131="","",IF(H131&gt;=G131,"○","×"))</f>
        <v/>
      </c>
    </row>
    <row r="132" spans="1:11" ht="20.100000000000001" customHeight="1" x14ac:dyDescent="0.15">
      <c r="D132" s="29" t="s">
        <v>17</v>
      </c>
      <c r="E132" s="30"/>
      <c r="F132" s="5"/>
      <c r="G132" s="4" t="str">
        <f>IF(F132="","",F132*1.98)</f>
        <v/>
      </c>
      <c r="H132" s="5"/>
      <c r="I132" s="17" t="str">
        <f t="shared" si="0"/>
        <v/>
      </c>
    </row>
    <row r="133" spans="1:11" ht="20.100000000000001" customHeight="1" x14ac:dyDescent="0.15">
      <c r="D133" s="29" t="s">
        <v>18</v>
      </c>
      <c r="E133" s="30"/>
      <c r="F133" s="5"/>
      <c r="G133" s="4" t="str">
        <f t="shared" ref="G133:G135" si="1">IF(F133="","",F133*1.98)</f>
        <v/>
      </c>
      <c r="H133" s="5"/>
      <c r="I133" s="17" t="str">
        <f t="shared" si="0"/>
        <v/>
      </c>
    </row>
    <row r="134" spans="1:11" ht="20.100000000000001" customHeight="1" x14ac:dyDescent="0.15">
      <c r="D134" s="29" t="s">
        <v>19</v>
      </c>
      <c r="E134" s="30"/>
      <c r="F134" s="5"/>
      <c r="G134" s="4" t="str">
        <f t="shared" si="1"/>
        <v/>
      </c>
      <c r="H134" s="5"/>
      <c r="I134" s="17" t="str">
        <f t="shared" si="0"/>
        <v/>
      </c>
    </row>
    <row r="135" spans="1:11" ht="20.100000000000001" customHeight="1" x14ac:dyDescent="0.15">
      <c r="D135" s="29" t="s">
        <v>20</v>
      </c>
      <c r="E135" s="30"/>
      <c r="F135" s="5"/>
      <c r="G135" s="4" t="str">
        <f t="shared" si="1"/>
        <v/>
      </c>
      <c r="H135" s="5"/>
      <c r="I135" s="17" t="str">
        <f t="shared" si="0"/>
        <v/>
      </c>
    </row>
    <row r="136" spans="1:11" ht="20.100000000000001" customHeight="1" x14ac:dyDescent="0.15">
      <c r="D136" s="29" t="s">
        <v>67</v>
      </c>
      <c r="E136" s="30"/>
      <c r="F136" s="17" t="s">
        <v>103</v>
      </c>
      <c r="G136" s="9" t="s">
        <v>68</v>
      </c>
      <c r="H136" s="5"/>
      <c r="I136" s="17" t="s">
        <v>103</v>
      </c>
    </row>
    <row r="137" spans="1:11" ht="20.100000000000001" customHeight="1" x14ac:dyDescent="0.15">
      <c r="H137" s="15"/>
    </row>
    <row r="138" spans="1:11" ht="20.100000000000001" customHeight="1" x14ac:dyDescent="0.15">
      <c r="C138" s="47" t="s">
        <v>110</v>
      </c>
      <c r="D138" s="47"/>
      <c r="E138" s="47"/>
      <c r="F138" s="47"/>
      <c r="G138" s="47"/>
      <c r="H138" s="47"/>
      <c r="I138" s="47"/>
      <c r="J138" s="47"/>
      <c r="K138" s="47"/>
    </row>
    <row r="139" spans="1:11" ht="20.100000000000001" customHeight="1" x14ac:dyDescent="0.15">
      <c r="C139" s="47"/>
      <c r="D139" s="47"/>
      <c r="E139" s="47"/>
      <c r="F139" s="47"/>
      <c r="G139" s="47"/>
      <c r="H139" s="47"/>
      <c r="I139" s="47"/>
      <c r="J139" s="47"/>
      <c r="K139" s="47"/>
    </row>
    <row r="140" spans="1:11" ht="20.100000000000001" customHeight="1" x14ac:dyDescent="0.15">
      <c r="C140" s="47"/>
      <c r="D140" s="47"/>
      <c r="E140" s="47"/>
      <c r="F140" s="47"/>
      <c r="G140" s="47"/>
      <c r="H140" s="47"/>
      <c r="I140" s="47"/>
      <c r="J140" s="47"/>
      <c r="K140" s="47"/>
    </row>
    <row r="141" spans="1:11" ht="20.100000000000001" customHeight="1" x14ac:dyDescent="0.15">
      <c r="H141" s="15"/>
    </row>
    <row r="142" spans="1:11" ht="20.100000000000001" customHeight="1" x14ac:dyDescent="0.15">
      <c r="A142" s="1" t="s">
        <v>71</v>
      </c>
      <c r="B142" s="1" t="s">
        <v>72</v>
      </c>
      <c r="H142" s="15"/>
    </row>
    <row r="143" spans="1:11" ht="20.100000000000001" customHeight="1" x14ac:dyDescent="0.15">
      <c r="E143" s="14"/>
      <c r="F143" s="13"/>
    </row>
    <row r="144" spans="1:11" ht="20.100000000000001" customHeight="1" x14ac:dyDescent="0.15">
      <c r="E144" s="14"/>
      <c r="F144" s="13"/>
    </row>
    <row r="145" spans="3:11" ht="20.100000000000001" customHeight="1" x14ac:dyDescent="0.15">
      <c r="E145" s="14"/>
      <c r="F145" s="13"/>
    </row>
    <row r="146" spans="3:11" ht="20.100000000000001" customHeight="1" x14ac:dyDescent="0.15">
      <c r="C146" s="1" t="s">
        <v>73</v>
      </c>
      <c r="E146" s="14"/>
      <c r="F146" s="13"/>
    </row>
    <row r="147" spans="3:11" ht="20.100000000000001" customHeight="1" x14ac:dyDescent="0.15">
      <c r="E147" s="14"/>
      <c r="F147" s="13"/>
    </row>
    <row r="148" spans="3:11" ht="20.100000000000001" customHeight="1" x14ac:dyDescent="0.15">
      <c r="E148" s="14"/>
      <c r="F148" s="13"/>
    </row>
    <row r="149" spans="3:11" ht="20.100000000000001" customHeight="1" x14ac:dyDescent="0.15">
      <c r="C149" s="47" t="s">
        <v>74</v>
      </c>
      <c r="D149" s="47"/>
      <c r="E149" s="47"/>
      <c r="F149" s="47"/>
      <c r="G149" s="47"/>
      <c r="H149" s="47"/>
      <c r="I149" s="47"/>
      <c r="J149" s="47"/>
      <c r="K149" s="16"/>
    </row>
    <row r="150" spans="3:11" ht="20.100000000000001" customHeight="1" x14ac:dyDescent="0.15">
      <c r="C150" s="47"/>
      <c r="D150" s="47"/>
      <c r="E150" s="47"/>
      <c r="F150" s="47"/>
      <c r="G150" s="47"/>
      <c r="H150" s="47"/>
      <c r="I150" s="47"/>
      <c r="J150" s="47"/>
      <c r="K150" s="16"/>
    </row>
    <row r="151" spans="3:11" ht="20.100000000000001" customHeight="1" x14ac:dyDescent="0.15">
      <c r="C151" s="47"/>
      <c r="D151" s="47"/>
      <c r="E151" s="47"/>
      <c r="F151" s="47"/>
      <c r="G151" s="47"/>
      <c r="H151" s="47"/>
      <c r="I151" s="47"/>
      <c r="J151" s="47"/>
      <c r="K151" s="16"/>
    </row>
    <row r="152" spans="3:11" ht="20.100000000000001" customHeight="1" x14ac:dyDescent="0.15">
      <c r="C152" s="29" t="s">
        <v>43</v>
      </c>
      <c r="D152" s="30"/>
      <c r="E152" s="8" t="s">
        <v>14</v>
      </c>
      <c r="F152" s="8" t="s">
        <v>75</v>
      </c>
      <c r="G152" s="8" t="s">
        <v>76</v>
      </c>
      <c r="H152" s="8" t="s">
        <v>9</v>
      </c>
      <c r="I152" s="8" t="s">
        <v>44</v>
      </c>
    </row>
    <row r="153" spans="3:11" ht="20.100000000000001" customHeight="1" x14ac:dyDescent="0.15">
      <c r="C153" s="40" t="s">
        <v>45</v>
      </c>
      <c r="D153" s="41"/>
      <c r="E153" s="5"/>
      <c r="F153" s="4" t="str">
        <f>IF(E153="","",ROUNDDOWN(E153/3,1))</f>
        <v/>
      </c>
      <c r="G153" s="37"/>
      <c r="H153" s="21"/>
      <c r="I153" s="21"/>
    </row>
    <row r="154" spans="3:11" ht="20.100000000000001" customHeight="1" x14ac:dyDescent="0.15">
      <c r="C154" s="40" t="s">
        <v>46</v>
      </c>
      <c r="D154" s="41"/>
      <c r="E154" s="5"/>
      <c r="F154" s="4" t="str">
        <f>IF(E154="","",ROUNDDOWN(E154/6,1))</f>
        <v/>
      </c>
      <c r="G154" s="38"/>
      <c r="H154" s="21"/>
      <c r="I154" s="21"/>
    </row>
    <row r="155" spans="3:11" ht="20.100000000000001" customHeight="1" x14ac:dyDescent="0.15">
      <c r="C155" s="40" t="s">
        <v>47</v>
      </c>
      <c r="D155" s="41"/>
      <c r="E155" s="5"/>
      <c r="F155" s="4" t="str">
        <f>IF(E155="","",ROUNDDOWN(E155/6,1))</f>
        <v/>
      </c>
      <c r="G155" s="38"/>
      <c r="H155" s="21"/>
      <c r="I155" s="21"/>
    </row>
    <row r="156" spans="3:11" ht="20.100000000000001" customHeight="1" x14ac:dyDescent="0.15">
      <c r="C156" s="40" t="s">
        <v>48</v>
      </c>
      <c r="D156" s="41"/>
      <c r="E156" s="5"/>
      <c r="F156" s="4" t="str">
        <f>IF(E156="","",ROUNDDOWN(E156/20,1))</f>
        <v/>
      </c>
      <c r="G156" s="38"/>
      <c r="H156" s="5"/>
      <c r="I156" s="5"/>
    </row>
    <row r="157" spans="3:11" ht="20.100000000000001" customHeight="1" x14ac:dyDescent="0.15">
      <c r="C157" s="40" t="s">
        <v>49</v>
      </c>
      <c r="D157" s="41"/>
      <c r="E157" s="5"/>
      <c r="F157" s="35" t="str">
        <f>IF(E157="","",ROUNDDOWN((E157+E158)/30,1))</f>
        <v/>
      </c>
      <c r="G157" s="38"/>
      <c r="H157" s="5"/>
      <c r="I157" s="5"/>
    </row>
    <row r="158" spans="3:11" ht="20.100000000000001" customHeight="1" thickBot="1" x14ac:dyDescent="0.2">
      <c r="C158" s="31" t="s">
        <v>50</v>
      </c>
      <c r="D158" s="32"/>
      <c r="E158" s="22"/>
      <c r="F158" s="36"/>
      <c r="G158" s="39"/>
      <c r="H158" s="22"/>
      <c r="I158" s="22"/>
    </row>
    <row r="159" spans="3:11" ht="20.100000000000001" customHeight="1" thickTop="1" x14ac:dyDescent="0.15">
      <c r="C159" s="33" t="s">
        <v>51</v>
      </c>
      <c r="D159" s="34"/>
      <c r="E159" s="20">
        <f>SUM(E153:E158)</f>
        <v>0</v>
      </c>
      <c r="F159" s="20">
        <f>ROUND(SUM(F153:F158),0)</f>
        <v>0</v>
      </c>
      <c r="G159" s="23"/>
      <c r="H159" s="20">
        <f>SUM(H156:H158)</f>
        <v>0</v>
      </c>
      <c r="I159" s="20">
        <f>SUM(I156:I158)</f>
        <v>0</v>
      </c>
    </row>
    <row r="160" spans="3:11" ht="20.100000000000001" customHeight="1" x14ac:dyDescent="0.15">
      <c r="E160" s="14"/>
      <c r="F160" s="13"/>
    </row>
    <row r="161" spans="1:11" ht="20.100000000000001" customHeight="1" x14ac:dyDescent="0.15">
      <c r="C161" s="47" t="s">
        <v>77</v>
      </c>
      <c r="D161" s="47"/>
      <c r="E161" s="47"/>
      <c r="F161" s="47"/>
      <c r="G161" s="47"/>
      <c r="H161" s="47"/>
      <c r="I161" s="47"/>
      <c r="J161" s="47"/>
      <c r="K161" s="47"/>
    </row>
    <row r="162" spans="1:11" ht="20.100000000000001" customHeight="1" x14ac:dyDescent="0.15">
      <c r="C162" s="47"/>
      <c r="D162" s="47"/>
      <c r="E162" s="47"/>
      <c r="F162" s="47"/>
      <c r="G162" s="47"/>
      <c r="H162" s="47"/>
      <c r="I162" s="47"/>
      <c r="J162" s="47"/>
      <c r="K162" s="47"/>
    </row>
    <row r="163" spans="1:11" ht="20.100000000000001" customHeight="1" x14ac:dyDescent="0.15">
      <c r="C163" s="47"/>
      <c r="D163" s="47"/>
      <c r="E163" s="47"/>
      <c r="F163" s="47"/>
      <c r="G163" s="47"/>
      <c r="H163" s="47"/>
      <c r="I163" s="47"/>
      <c r="J163" s="47"/>
      <c r="K163" s="47"/>
    </row>
    <row r="164" spans="1:11" ht="20.100000000000001" customHeight="1" x14ac:dyDescent="0.15">
      <c r="C164" s="26"/>
      <c r="D164" s="26"/>
      <c r="E164" s="26"/>
      <c r="F164" s="26"/>
      <c r="G164" s="26"/>
      <c r="H164" s="26"/>
      <c r="I164" s="26"/>
      <c r="J164" s="26"/>
      <c r="K164" s="26"/>
    </row>
    <row r="165" spans="1:11" ht="20.100000000000001" customHeight="1" x14ac:dyDescent="0.15">
      <c r="C165" s="26"/>
      <c r="D165" s="26"/>
      <c r="E165" s="26"/>
      <c r="F165" s="26"/>
      <c r="G165" s="26"/>
      <c r="H165" s="26"/>
      <c r="I165" s="26"/>
      <c r="J165" s="26"/>
      <c r="K165" s="26"/>
    </row>
    <row r="166" spans="1:11" ht="20.100000000000001" customHeight="1" x14ac:dyDescent="0.15">
      <c r="C166" s="26"/>
      <c r="D166" s="26"/>
      <c r="E166" s="26"/>
      <c r="F166" s="26"/>
      <c r="G166" s="26"/>
      <c r="H166" s="26"/>
      <c r="I166" s="26"/>
      <c r="J166" s="26"/>
      <c r="K166" s="26"/>
    </row>
    <row r="167" spans="1:11" ht="20.100000000000001" customHeight="1" x14ac:dyDescent="0.15">
      <c r="A167" s="1" t="s">
        <v>88</v>
      </c>
      <c r="B167" s="1" t="s">
        <v>89</v>
      </c>
      <c r="E167" s="14"/>
      <c r="F167" s="13"/>
    </row>
    <row r="168" spans="1:11" ht="20.100000000000001" customHeight="1" x14ac:dyDescent="0.15">
      <c r="E168" s="14"/>
      <c r="F168" s="13"/>
    </row>
    <row r="169" spans="1:11" ht="20.100000000000001" customHeight="1" x14ac:dyDescent="0.15">
      <c r="E169" s="14"/>
      <c r="F169" s="13"/>
    </row>
    <row r="170" spans="1:11" ht="20.100000000000001" customHeight="1" x14ac:dyDescent="0.15">
      <c r="E170" s="14"/>
      <c r="F170" s="13"/>
    </row>
    <row r="171" spans="1:11" ht="20.100000000000001" customHeight="1" x14ac:dyDescent="0.15">
      <c r="E171" s="14"/>
      <c r="F171" s="13"/>
    </row>
    <row r="172" spans="1:11" ht="20.100000000000001" customHeight="1" x14ac:dyDescent="0.15">
      <c r="E172" s="14"/>
      <c r="F172" s="13"/>
    </row>
    <row r="173" spans="1:11" ht="20.100000000000001" customHeight="1" x14ac:dyDescent="0.15">
      <c r="E173" s="14"/>
      <c r="F173" s="13"/>
    </row>
    <row r="174" spans="1:11" ht="20.100000000000001" customHeight="1" x14ac:dyDescent="0.15">
      <c r="E174" s="14"/>
      <c r="F174" s="13"/>
    </row>
    <row r="175" spans="1:11" ht="20.100000000000001" customHeight="1" x14ac:dyDescent="0.15">
      <c r="E175" s="14"/>
      <c r="F175" s="13"/>
    </row>
    <row r="176" spans="1:11" ht="20.100000000000001" customHeight="1" x14ac:dyDescent="0.15">
      <c r="E176" s="14"/>
      <c r="F176" s="13"/>
    </row>
    <row r="177" spans="5:6" ht="20.100000000000001" customHeight="1" x14ac:dyDescent="0.15">
      <c r="E177" s="14"/>
      <c r="F177" s="13"/>
    </row>
    <row r="178" spans="5:6" ht="20.100000000000001" customHeight="1" x14ac:dyDescent="0.15">
      <c r="E178" s="14"/>
      <c r="F178" s="13"/>
    </row>
    <row r="179" spans="5:6" ht="20.100000000000001" customHeight="1" x14ac:dyDescent="0.15">
      <c r="E179" s="14"/>
      <c r="F179" s="13"/>
    </row>
    <row r="180" spans="5:6" ht="20.100000000000001" customHeight="1" x14ac:dyDescent="0.15"/>
    <row r="181" spans="5:6" ht="20.100000000000001" customHeight="1" x14ac:dyDescent="0.15"/>
    <row r="182" spans="5:6" ht="20.100000000000001" customHeight="1" x14ac:dyDescent="0.15"/>
    <row r="183" spans="5:6" ht="20.100000000000001" customHeight="1" x14ac:dyDescent="0.15"/>
    <row r="184" spans="5:6" ht="20.100000000000001" customHeight="1" x14ac:dyDescent="0.15"/>
    <row r="185" spans="5:6" ht="20.100000000000001" customHeight="1" x14ac:dyDescent="0.15"/>
    <row r="186" spans="5:6" ht="20.100000000000001" customHeight="1" x14ac:dyDescent="0.15"/>
    <row r="187" spans="5:6" ht="20.100000000000001" customHeight="1" x14ac:dyDescent="0.15"/>
    <row r="188" spans="5:6" ht="20.100000000000001" customHeight="1" x14ac:dyDescent="0.15"/>
    <row r="189" spans="5:6" ht="20.100000000000001" customHeight="1" x14ac:dyDescent="0.15"/>
    <row r="190" spans="5:6" ht="20.100000000000001" customHeight="1" x14ac:dyDescent="0.15"/>
    <row r="191" spans="5:6" ht="20.100000000000001" customHeight="1" x14ac:dyDescent="0.15"/>
    <row r="192" spans="5:6"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sheetData>
  <mergeCells count="45">
    <mergeCell ref="C121:K123"/>
    <mergeCell ref="C138:K140"/>
    <mergeCell ref="C149:J151"/>
    <mergeCell ref="D130:E130"/>
    <mergeCell ref="D131:E131"/>
    <mergeCell ref="D132:E132"/>
    <mergeCell ref="D133:E133"/>
    <mergeCell ref="D134:E134"/>
    <mergeCell ref="D135:E135"/>
    <mergeCell ref="D136:E136"/>
    <mergeCell ref="C161:K163"/>
    <mergeCell ref="B8:D8"/>
    <mergeCell ref="B9:D9"/>
    <mergeCell ref="B10:D10"/>
    <mergeCell ref="B11:D11"/>
    <mergeCell ref="B12:C13"/>
    <mergeCell ref="E8:I8"/>
    <mergeCell ref="E9:I9"/>
    <mergeCell ref="E10:I10"/>
    <mergeCell ref="E11:I11"/>
    <mergeCell ref="E12:I12"/>
    <mergeCell ref="E13:I13"/>
    <mergeCell ref="E108:F108"/>
    <mergeCell ref="E109:F109"/>
    <mergeCell ref="D129:E129"/>
    <mergeCell ref="B36:K40"/>
    <mergeCell ref="A1:K1"/>
    <mergeCell ref="E88:F88"/>
    <mergeCell ref="E89:F89"/>
    <mergeCell ref="E90:F90"/>
    <mergeCell ref="E107:F107"/>
    <mergeCell ref="A3:K5"/>
    <mergeCell ref="B77:K80"/>
    <mergeCell ref="C82:K84"/>
    <mergeCell ref="C100:K103"/>
    <mergeCell ref="C152:D152"/>
    <mergeCell ref="C158:D158"/>
    <mergeCell ref="C159:D159"/>
    <mergeCell ref="F157:F158"/>
    <mergeCell ref="G153:G158"/>
    <mergeCell ref="C153:D153"/>
    <mergeCell ref="C154:D154"/>
    <mergeCell ref="C155:D155"/>
    <mergeCell ref="C156:D156"/>
    <mergeCell ref="C157:D15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66675</xdr:colOff>
                    <xdr:row>15</xdr:row>
                    <xdr:rowOff>0</xdr:rowOff>
                  </from>
                  <to>
                    <xdr:col>6</xdr:col>
                    <xdr:colOff>447675</xdr:colOff>
                    <xdr:row>16</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66675</xdr:colOff>
                    <xdr:row>17</xdr:row>
                    <xdr:rowOff>19050</xdr:rowOff>
                  </from>
                  <to>
                    <xdr:col>5</xdr:col>
                    <xdr:colOff>476250</xdr:colOff>
                    <xdr:row>18</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28575</xdr:colOff>
                    <xdr:row>24</xdr:row>
                    <xdr:rowOff>19050</xdr:rowOff>
                  </from>
                  <to>
                    <xdr:col>4</xdr:col>
                    <xdr:colOff>190500</xdr:colOff>
                    <xdr:row>25</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38100</xdr:colOff>
                    <xdr:row>25</xdr:row>
                    <xdr:rowOff>19050</xdr:rowOff>
                  </from>
                  <to>
                    <xdr:col>5</xdr:col>
                    <xdr:colOff>285750</xdr:colOff>
                    <xdr:row>26</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xdr:col>
                    <xdr:colOff>19050</xdr:colOff>
                    <xdr:row>27</xdr:row>
                    <xdr:rowOff>0</xdr:rowOff>
                  </from>
                  <to>
                    <xdr:col>4</xdr:col>
                    <xdr:colOff>676275</xdr:colOff>
                    <xdr:row>28</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9525</xdr:colOff>
                    <xdr:row>30</xdr:row>
                    <xdr:rowOff>19050</xdr:rowOff>
                  </from>
                  <to>
                    <xdr:col>4</xdr:col>
                    <xdr:colOff>647700</xdr:colOff>
                    <xdr:row>31</xdr:row>
                    <xdr:rowOff>19050</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from>
                    <xdr:col>2</xdr:col>
                    <xdr:colOff>9525</xdr:colOff>
                    <xdr:row>31</xdr:row>
                    <xdr:rowOff>28575</xdr:rowOff>
                  </from>
                  <to>
                    <xdr:col>4</xdr:col>
                    <xdr:colOff>95250</xdr:colOff>
                    <xdr:row>32</xdr:row>
                    <xdr:rowOff>28575</xdr:rowOff>
                  </to>
                </anchor>
              </controlPr>
            </control>
          </mc:Choice>
        </mc:AlternateContent>
        <mc:AlternateContent xmlns:mc="http://schemas.openxmlformats.org/markup-compatibility/2006">
          <mc:Choice Requires="x14">
            <control shapeId="1104" r:id="rId11" name="Check Box 80">
              <controlPr defaultSize="0" autoFill="0" autoLine="0" autoPict="0">
                <anchor moveWithCells="1">
                  <from>
                    <xdr:col>5</xdr:col>
                    <xdr:colOff>0</xdr:colOff>
                    <xdr:row>31</xdr:row>
                    <xdr:rowOff>28575</xdr:rowOff>
                  </from>
                  <to>
                    <xdr:col>7</xdr:col>
                    <xdr:colOff>457200</xdr:colOff>
                    <xdr:row>32</xdr:row>
                    <xdr:rowOff>28575</xdr:rowOff>
                  </to>
                </anchor>
              </controlPr>
            </control>
          </mc:Choice>
        </mc:AlternateContent>
        <mc:AlternateContent xmlns:mc="http://schemas.openxmlformats.org/markup-compatibility/2006">
          <mc:Choice Requires="x14">
            <control shapeId="1108" r:id="rId12" name="Check Box 84">
              <controlPr defaultSize="0" autoFill="0" autoLine="0" autoPict="0">
                <anchor moveWithCells="1">
                  <from>
                    <xdr:col>8</xdr:col>
                    <xdr:colOff>9525</xdr:colOff>
                    <xdr:row>31</xdr:row>
                    <xdr:rowOff>28575</xdr:rowOff>
                  </from>
                  <to>
                    <xdr:col>9</xdr:col>
                    <xdr:colOff>333375</xdr:colOff>
                    <xdr:row>32</xdr:row>
                    <xdr:rowOff>28575</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2</xdr:col>
                    <xdr:colOff>9525</xdr:colOff>
                    <xdr:row>32</xdr:row>
                    <xdr:rowOff>28575</xdr:rowOff>
                  </from>
                  <to>
                    <xdr:col>4</xdr:col>
                    <xdr:colOff>95250</xdr:colOff>
                    <xdr:row>33</xdr:row>
                    <xdr:rowOff>28575</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5</xdr:col>
                    <xdr:colOff>0</xdr:colOff>
                    <xdr:row>32</xdr:row>
                    <xdr:rowOff>28575</xdr:rowOff>
                  </from>
                  <to>
                    <xdr:col>6</xdr:col>
                    <xdr:colOff>676275</xdr:colOff>
                    <xdr:row>33</xdr:row>
                    <xdr:rowOff>28575</xdr:rowOff>
                  </to>
                </anchor>
              </controlPr>
            </control>
          </mc:Choice>
        </mc:AlternateContent>
        <mc:AlternateContent xmlns:mc="http://schemas.openxmlformats.org/markup-compatibility/2006">
          <mc:Choice Requires="x14">
            <control shapeId="1116" r:id="rId15" name="Check Box 92">
              <controlPr defaultSize="0" autoFill="0" autoLine="0" autoPict="0">
                <anchor moveWithCells="1">
                  <from>
                    <xdr:col>8</xdr:col>
                    <xdr:colOff>9525</xdr:colOff>
                    <xdr:row>32</xdr:row>
                    <xdr:rowOff>28575</xdr:rowOff>
                  </from>
                  <to>
                    <xdr:col>9</xdr:col>
                    <xdr:colOff>333375</xdr:colOff>
                    <xdr:row>33</xdr:row>
                    <xdr:rowOff>28575</xdr:rowOff>
                  </to>
                </anchor>
              </controlPr>
            </control>
          </mc:Choice>
        </mc:AlternateContent>
        <mc:AlternateContent xmlns:mc="http://schemas.openxmlformats.org/markup-compatibility/2006">
          <mc:Choice Requires="x14">
            <control shapeId="1120" r:id="rId16" name="Check Box 96">
              <controlPr defaultSize="0" autoFill="0" autoLine="0" autoPict="0">
                <anchor moveWithCells="1">
                  <from>
                    <xdr:col>2</xdr:col>
                    <xdr:colOff>9525</xdr:colOff>
                    <xdr:row>33</xdr:row>
                    <xdr:rowOff>28575</xdr:rowOff>
                  </from>
                  <to>
                    <xdr:col>4</xdr:col>
                    <xdr:colOff>95250</xdr:colOff>
                    <xdr:row>34</xdr:row>
                    <xdr:rowOff>28575</xdr:rowOff>
                  </to>
                </anchor>
              </controlPr>
            </control>
          </mc:Choice>
        </mc:AlternateContent>
        <mc:AlternateContent xmlns:mc="http://schemas.openxmlformats.org/markup-compatibility/2006">
          <mc:Choice Requires="x14">
            <control shapeId="1121" r:id="rId17" name="Check Box 97">
              <controlPr defaultSize="0" autoFill="0" autoLine="0" autoPict="0">
                <anchor moveWithCells="1">
                  <from>
                    <xdr:col>5</xdr:col>
                    <xdr:colOff>0</xdr:colOff>
                    <xdr:row>33</xdr:row>
                    <xdr:rowOff>28575</xdr:rowOff>
                  </from>
                  <to>
                    <xdr:col>7</xdr:col>
                    <xdr:colOff>466725</xdr:colOff>
                    <xdr:row>34</xdr:row>
                    <xdr:rowOff>28575</xdr:rowOff>
                  </to>
                </anchor>
              </controlPr>
            </control>
          </mc:Choice>
        </mc:AlternateContent>
        <mc:AlternateContent xmlns:mc="http://schemas.openxmlformats.org/markup-compatibility/2006">
          <mc:Choice Requires="x14">
            <control shapeId="1122" r:id="rId18" name="Check Box 98">
              <controlPr defaultSize="0" autoFill="0" autoLine="0" autoPict="0">
                <anchor moveWithCells="1">
                  <from>
                    <xdr:col>2</xdr:col>
                    <xdr:colOff>9525</xdr:colOff>
                    <xdr:row>34</xdr:row>
                    <xdr:rowOff>9525</xdr:rowOff>
                  </from>
                  <to>
                    <xdr:col>4</xdr:col>
                    <xdr:colOff>57150</xdr:colOff>
                    <xdr:row>35</xdr:row>
                    <xdr:rowOff>9525</xdr:rowOff>
                  </to>
                </anchor>
              </controlPr>
            </control>
          </mc:Choice>
        </mc:AlternateContent>
        <mc:AlternateContent xmlns:mc="http://schemas.openxmlformats.org/markup-compatibility/2006">
          <mc:Choice Requires="x14">
            <control shapeId="1131" r:id="rId19" name="Check Box 107">
              <controlPr defaultSize="0" autoFill="0" autoLine="0" autoPict="0">
                <anchor moveWithCells="1">
                  <from>
                    <xdr:col>1</xdr:col>
                    <xdr:colOff>28575</xdr:colOff>
                    <xdr:row>39</xdr:row>
                    <xdr:rowOff>200025</xdr:rowOff>
                  </from>
                  <to>
                    <xdr:col>10</xdr:col>
                    <xdr:colOff>514350</xdr:colOff>
                    <xdr:row>41</xdr:row>
                    <xdr:rowOff>161925</xdr:rowOff>
                  </to>
                </anchor>
              </controlPr>
            </control>
          </mc:Choice>
        </mc:AlternateContent>
        <mc:AlternateContent xmlns:mc="http://schemas.openxmlformats.org/markup-compatibility/2006">
          <mc:Choice Requires="x14">
            <control shapeId="1132" r:id="rId20" name="Check Box 108">
              <controlPr defaultSize="0" autoFill="0" autoLine="0" autoPict="0">
                <anchor moveWithCells="1">
                  <from>
                    <xdr:col>1</xdr:col>
                    <xdr:colOff>28575</xdr:colOff>
                    <xdr:row>80</xdr:row>
                    <xdr:rowOff>9525</xdr:rowOff>
                  </from>
                  <to>
                    <xdr:col>10</xdr:col>
                    <xdr:colOff>190500</xdr:colOff>
                    <xdr:row>81</xdr:row>
                    <xdr:rowOff>38100</xdr:rowOff>
                  </to>
                </anchor>
              </controlPr>
            </control>
          </mc:Choice>
        </mc:AlternateContent>
        <mc:AlternateContent xmlns:mc="http://schemas.openxmlformats.org/markup-compatibility/2006">
          <mc:Choice Requires="x14">
            <control shapeId="1133" r:id="rId21" name="Check Box 109">
              <controlPr defaultSize="0" autoFill="0" autoLine="0" autoPict="0">
                <anchor moveWithCells="1">
                  <from>
                    <xdr:col>1</xdr:col>
                    <xdr:colOff>28575</xdr:colOff>
                    <xdr:row>84</xdr:row>
                    <xdr:rowOff>9525</xdr:rowOff>
                  </from>
                  <to>
                    <xdr:col>8</xdr:col>
                    <xdr:colOff>447675</xdr:colOff>
                    <xdr:row>85</xdr:row>
                    <xdr:rowOff>38100</xdr:rowOff>
                  </to>
                </anchor>
              </controlPr>
            </control>
          </mc:Choice>
        </mc:AlternateContent>
        <mc:AlternateContent xmlns:mc="http://schemas.openxmlformats.org/markup-compatibility/2006">
          <mc:Choice Requires="x14">
            <control shapeId="1134" r:id="rId22" name="Check Box 110">
              <controlPr defaultSize="0" autoFill="0" autoLine="0" autoPict="0">
                <anchor moveWithCells="1">
                  <from>
                    <xdr:col>1</xdr:col>
                    <xdr:colOff>28575</xdr:colOff>
                    <xdr:row>85</xdr:row>
                    <xdr:rowOff>9525</xdr:rowOff>
                  </from>
                  <to>
                    <xdr:col>7</xdr:col>
                    <xdr:colOff>571500</xdr:colOff>
                    <xdr:row>86</xdr:row>
                    <xdr:rowOff>38100</xdr:rowOff>
                  </to>
                </anchor>
              </controlPr>
            </control>
          </mc:Choice>
        </mc:AlternateContent>
        <mc:AlternateContent xmlns:mc="http://schemas.openxmlformats.org/markup-compatibility/2006">
          <mc:Choice Requires="x14">
            <control shapeId="1135" r:id="rId23" name="Check Box 111">
              <controlPr defaultSize="0" autoFill="0" autoLine="0" autoPict="0">
                <anchor moveWithCells="1">
                  <from>
                    <xdr:col>1</xdr:col>
                    <xdr:colOff>28575</xdr:colOff>
                    <xdr:row>103</xdr:row>
                    <xdr:rowOff>9525</xdr:rowOff>
                  </from>
                  <to>
                    <xdr:col>7</xdr:col>
                    <xdr:colOff>0</xdr:colOff>
                    <xdr:row>104</xdr:row>
                    <xdr:rowOff>38100</xdr:rowOff>
                  </to>
                </anchor>
              </controlPr>
            </control>
          </mc:Choice>
        </mc:AlternateContent>
        <mc:AlternateContent xmlns:mc="http://schemas.openxmlformats.org/markup-compatibility/2006">
          <mc:Choice Requires="x14">
            <control shapeId="1136" r:id="rId24" name="Check Box 112">
              <controlPr defaultSize="0" autoFill="0" autoLine="0" autoPict="0">
                <anchor moveWithCells="1">
                  <from>
                    <xdr:col>1</xdr:col>
                    <xdr:colOff>28575</xdr:colOff>
                    <xdr:row>179</xdr:row>
                    <xdr:rowOff>0</xdr:rowOff>
                  </from>
                  <to>
                    <xdr:col>10</xdr:col>
                    <xdr:colOff>523875</xdr:colOff>
                    <xdr:row>180</xdr:row>
                    <xdr:rowOff>28575</xdr:rowOff>
                  </to>
                </anchor>
              </controlPr>
            </control>
          </mc:Choice>
        </mc:AlternateContent>
        <mc:AlternateContent xmlns:mc="http://schemas.openxmlformats.org/markup-compatibility/2006">
          <mc:Choice Requires="x14">
            <control shapeId="1139" r:id="rId25" name="Check Box 115">
              <controlPr defaultSize="0" autoFill="0" autoLine="0" autoPict="0">
                <anchor moveWithCells="1">
                  <from>
                    <xdr:col>1</xdr:col>
                    <xdr:colOff>266700</xdr:colOff>
                    <xdr:row>41</xdr:row>
                    <xdr:rowOff>19050</xdr:rowOff>
                  </from>
                  <to>
                    <xdr:col>9</xdr:col>
                    <xdr:colOff>238125</xdr:colOff>
                    <xdr:row>42</xdr:row>
                    <xdr:rowOff>47625</xdr:rowOff>
                  </to>
                </anchor>
              </controlPr>
            </control>
          </mc:Choice>
        </mc:AlternateContent>
        <mc:AlternateContent xmlns:mc="http://schemas.openxmlformats.org/markup-compatibility/2006">
          <mc:Choice Requires="x14">
            <control shapeId="1140" r:id="rId26" name="Check Box 116">
              <controlPr defaultSize="0" autoFill="0" autoLine="0" autoPict="0">
                <anchor moveWithCells="1">
                  <from>
                    <xdr:col>1</xdr:col>
                    <xdr:colOff>266700</xdr:colOff>
                    <xdr:row>41</xdr:row>
                    <xdr:rowOff>238125</xdr:rowOff>
                  </from>
                  <to>
                    <xdr:col>7</xdr:col>
                    <xdr:colOff>571500</xdr:colOff>
                    <xdr:row>43</xdr:row>
                    <xdr:rowOff>19050</xdr:rowOff>
                  </to>
                </anchor>
              </controlPr>
            </control>
          </mc:Choice>
        </mc:AlternateContent>
        <mc:AlternateContent xmlns:mc="http://schemas.openxmlformats.org/markup-compatibility/2006">
          <mc:Choice Requires="x14">
            <control shapeId="1143" r:id="rId27" name="Check Box 119">
              <controlPr defaultSize="0" autoFill="0" autoLine="0" autoPict="0">
                <anchor moveWithCells="1">
                  <from>
                    <xdr:col>1</xdr:col>
                    <xdr:colOff>28575</xdr:colOff>
                    <xdr:row>123</xdr:row>
                    <xdr:rowOff>0</xdr:rowOff>
                  </from>
                  <to>
                    <xdr:col>6</xdr:col>
                    <xdr:colOff>476250</xdr:colOff>
                    <xdr:row>124</xdr:row>
                    <xdr:rowOff>28575</xdr:rowOff>
                  </to>
                </anchor>
              </controlPr>
            </control>
          </mc:Choice>
        </mc:AlternateContent>
        <mc:AlternateContent xmlns:mc="http://schemas.openxmlformats.org/markup-compatibility/2006">
          <mc:Choice Requires="x14">
            <control shapeId="1144" r:id="rId28" name="Check Box 120">
              <controlPr defaultSize="0" autoFill="0" autoLine="0" autoPict="0">
                <anchor moveWithCells="1">
                  <from>
                    <xdr:col>1</xdr:col>
                    <xdr:colOff>28575</xdr:colOff>
                    <xdr:row>142</xdr:row>
                    <xdr:rowOff>0</xdr:rowOff>
                  </from>
                  <to>
                    <xdr:col>7</xdr:col>
                    <xdr:colOff>657225</xdr:colOff>
                    <xdr:row>143</xdr:row>
                    <xdr:rowOff>28575</xdr:rowOff>
                  </to>
                </anchor>
              </controlPr>
            </control>
          </mc:Choice>
        </mc:AlternateContent>
        <mc:AlternateContent xmlns:mc="http://schemas.openxmlformats.org/markup-compatibility/2006">
          <mc:Choice Requires="x14">
            <control shapeId="1146" r:id="rId29" name="Check Box 122">
              <controlPr defaultSize="0" autoFill="0" autoLine="0" autoPict="0">
                <anchor moveWithCells="1">
                  <from>
                    <xdr:col>5</xdr:col>
                    <xdr:colOff>0</xdr:colOff>
                    <xdr:row>34</xdr:row>
                    <xdr:rowOff>28575</xdr:rowOff>
                  </from>
                  <to>
                    <xdr:col>7</xdr:col>
                    <xdr:colOff>533400</xdr:colOff>
                    <xdr:row>35</xdr:row>
                    <xdr:rowOff>28575</xdr:rowOff>
                  </to>
                </anchor>
              </controlPr>
            </control>
          </mc:Choice>
        </mc:AlternateContent>
        <mc:AlternateContent xmlns:mc="http://schemas.openxmlformats.org/markup-compatibility/2006">
          <mc:Choice Requires="x14">
            <control shapeId="1150" r:id="rId30" name="Check Box 126">
              <controlPr defaultSize="0" autoFill="0" autoLine="0" autoPict="0">
                <anchor moveWithCells="1">
                  <from>
                    <xdr:col>8</xdr:col>
                    <xdr:colOff>9525</xdr:colOff>
                    <xdr:row>34</xdr:row>
                    <xdr:rowOff>28575</xdr:rowOff>
                  </from>
                  <to>
                    <xdr:col>10</xdr:col>
                    <xdr:colOff>9525</xdr:colOff>
                    <xdr:row>35</xdr:row>
                    <xdr:rowOff>28575</xdr:rowOff>
                  </to>
                </anchor>
              </controlPr>
            </control>
          </mc:Choice>
        </mc:AlternateContent>
        <mc:AlternateContent xmlns:mc="http://schemas.openxmlformats.org/markup-compatibility/2006">
          <mc:Choice Requires="x14">
            <control shapeId="1152" r:id="rId31" name="Check Box 128">
              <controlPr defaultSize="0" autoFill="0" autoLine="0" autoPict="0">
                <anchor moveWithCells="1">
                  <from>
                    <xdr:col>2</xdr:col>
                    <xdr:colOff>47625</xdr:colOff>
                    <xdr:row>142</xdr:row>
                    <xdr:rowOff>238125</xdr:rowOff>
                  </from>
                  <to>
                    <xdr:col>5</xdr:col>
                    <xdr:colOff>600075</xdr:colOff>
                    <xdr:row>144</xdr:row>
                    <xdr:rowOff>19050</xdr:rowOff>
                  </to>
                </anchor>
              </controlPr>
            </control>
          </mc:Choice>
        </mc:AlternateContent>
        <mc:AlternateContent xmlns:mc="http://schemas.openxmlformats.org/markup-compatibility/2006">
          <mc:Choice Requires="x14">
            <control shapeId="1153" r:id="rId32" name="Check Box 129">
              <controlPr defaultSize="0" autoFill="0" autoLine="0" autoPict="0">
                <anchor moveWithCells="1">
                  <from>
                    <xdr:col>2</xdr:col>
                    <xdr:colOff>47625</xdr:colOff>
                    <xdr:row>143</xdr:row>
                    <xdr:rowOff>238125</xdr:rowOff>
                  </from>
                  <to>
                    <xdr:col>5</xdr:col>
                    <xdr:colOff>600075</xdr:colOff>
                    <xdr:row>145</xdr:row>
                    <xdr:rowOff>19050</xdr:rowOff>
                  </to>
                </anchor>
              </controlPr>
            </control>
          </mc:Choice>
        </mc:AlternateContent>
        <mc:AlternateContent xmlns:mc="http://schemas.openxmlformats.org/markup-compatibility/2006">
          <mc:Choice Requires="x14">
            <control shapeId="1154" r:id="rId33" name="Check Box 130">
              <controlPr defaultSize="0" autoFill="0" autoLine="0" autoPict="0">
                <anchor moveWithCells="1">
                  <from>
                    <xdr:col>1</xdr:col>
                    <xdr:colOff>28575</xdr:colOff>
                    <xdr:row>147</xdr:row>
                    <xdr:rowOff>0</xdr:rowOff>
                  </from>
                  <to>
                    <xdr:col>9</xdr:col>
                    <xdr:colOff>76200</xdr:colOff>
                    <xdr:row>148</xdr:row>
                    <xdr:rowOff>28575</xdr:rowOff>
                  </to>
                </anchor>
              </controlPr>
            </control>
          </mc:Choice>
        </mc:AlternateContent>
        <mc:AlternateContent xmlns:mc="http://schemas.openxmlformats.org/markup-compatibility/2006">
          <mc:Choice Requires="x14">
            <control shapeId="1155" r:id="rId34" name="Check Box 131">
              <controlPr defaultSize="0" autoFill="0" autoLine="0" autoPict="0">
                <anchor moveWithCells="1">
                  <from>
                    <xdr:col>1</xdr:col>
                    <xdr:colOff>28575</xdr:colOff>
                    <xdr:row>167</xdr:row>
                    <xdr:rowOff>0</xdr:rowOff>
                  </from>
                  <to>
                    <xdr:col>6</xdr:col>
                    <xdr:colOff>628650</xdr:colOff>
                    <xdr:row>168</xdr:row>
                    <xdr:rowOff>28575</xdr:rowOff>
                  </to>
                </anchor>
              </controlPr>
            </control>
          </mc:Choice>
        </mc:AlternateContent>
        <mc:AlternateContent xmlns:mc="http://schemas.openxmlformats.org/markup-compatibility/2006">
          <mc:Choice Requires="x14">
            <control shapeId="1159" r:id="rId35" name="Check Box 135">
              <controlPr defaultSize="0" autoFill="0" autoLine="0" autoPict="0">
                <anchor moveWithCells="1">
                  <from>
                    <xdr:col>2</xdr:col>
                    <xdr:colOff>9525</xdr:colOff>
                    <xdr:row>167</xdr:row>
                    <xdr:rowOff>238125</xdr:rowOff>
                  </from>
                  <to>
                    <xdr:col>10</xdr:col>
                    <xdr:colOff>400050</xdr:colOff>
                    <xdr:row>169</xdr:row>
                    <xdr:rowOff>238125</xdr:rowOff>
                  </to>
                </anchor>
              </controlPr>
            </control>
          </mc:Choice>
        </mc:AlternateContent>
        <mc:AlternateContent xmlns:mc="http://schemas.openxmlformats.org/markup-compatibility/2006">
          <mc:Choice Requires="x14">
            <control shapeId="1161" r:id="rId36" name="Check Box 137">
              <controlPr defaultSize="0" autoFill="0" autoLine="0" autoPict="0">
                <anchor moveWithCells="1">
                  <from>
                    <xdr:col>2</xdr:col>
                    <xdr:colOff>9525</xdr:colOff>
                    <xdr:row>169</xdr:row>
                    <xdr:rowOff>238125</xdr:rowOff>
                  </from>
                  <to>
                    <xdr:col>10</xdr:col>
                    <xdr:colOff>400050</xdr:colOff>
                    <xdr:row>171</xdr:row>
                    <xdr:rowOff>238125</xdr:rowOff>
                  </to>
                </anchor>
              </controlPr>
            </control>
          </mc:Choice>
        </mc:AlternateContent>
        <mc:AlternateContent xmlns:mc="http://schemas.openxmlformats.org/markup-compatibility/2006">
          <mc:Choice Requires="x14">
            <control shapeId="1162" r:id="rId37" name="Check Box 138">
              <controlPr defaultSize="0" autoFill="0" autoLine="0" autoPict="0">
                <anchor moveWithCells="1">
                  <from>
                    <xdr:col>2</xdr:col>
                    <xdr:colOff>9525</xdr:colOff>
                    <xdr:row>171</xdr:row>
                    <xdr:rowOff>238125</xdr:rowOff>
                  </from>
                  <to>
                    <xdr:col>10</xdr:col>
                    <xdr:colOff>400050</xdr:colOff>
                    <xdr:row>173</xdr:row>
                    <xdr:rowOff>238125</xdr:rowOff>
                  </to>
                </anchor>
              </controlPr>
            </control>
          </mc:Choice>
        </mc:AlternateContent>
        <mc:AlternateContent xmlns:mc="http://schemas.openxmlformats.org/markup-compatibility/2006">
          <mc:Choice Requires="x14">
            <control shapeId="1163" r:id="rId38" name="Check Box 139">
              <controlPr defaultSize="0" autoFill="0" autoLine="0" autoPict="0">
                <anchor moveWithCells="1">
                  <from>
                    <xdr:col>2</xdr:col>
                    <xdr:colOff>9525</xdr:colOff>
                    <xdr:row>173</xdr:row>
                    <xdr:rowOff>238125</xdr:rowOff>
                  </from>
                  <to>
                    <xdr:col>10</xdr:col>
                    <xdr:colOff>400050</xdr:colOff>
                    <xdr:row>175</xdr:row>
                    <xdr:rowOff>238125</xdr:rowOff>
                  </to>
                </anchor>
              </controlPr>
            </control>
          </mc:Choice>
        </mc:AlternateContent>
        <mc:AlternateContent xmlns:mc="http://schemas.openxmlformats.org/markup-compatibility/2006">
          <mc:Choice Requires="x14">
            <control shapeId="1164" r:id="rId39" name="Check Box 140">
              <controlPr defaultSize="0" autoFill="0" autoLine="0" autoPict="0">
                <anchor moveWithCells="1">
                  <from>
                    <xdr:col>2</xdr:col>
                    <xdr:colOff>9525</xdr:colOff>
                    <xdr:row>175</xdr:row>
                    <xdr:rowOff>238125</xdr:rowOff>
                  </from>
                  <to>
                    <xdr:col>10</xdr:col>
                    <xdr:colOff>400050</xdr:colOff>
                    <xdr:row>177</xdr:row>
                    <xdr:rowOff>238125</xdr:rowOff>
                  </to>
                </anchor>
              </controlPr>
            </control>
          </mc:Choice>
        </mc:AlternateContent>
        <mc:AlternateContent xmlns:mc="http://schemas.openxmlformats.org/markup-compatibility/2006">
          <mc:Choice Requires="x14">
            <control shapeId="1165" r:id="rId40" name="Check Box 141">
              <controlPr defaultSize="0" autoFill="0" autoLine="0" autoPict="0">
                <anchor moveWithCells="1">
                  <from>
                    <xdr:col>0</xdr:col>
                    <xdr:colOff>66675</xdr:colOff>
                    <xdr:row>19</xdr:row>
                    <xdr:rowOff>19050</xdr:rowOff>
                  </from>
                  <to>
                    <xdr:col>5</xdr:col>
                    <xdr:colOff>476250</xdr:colOff>
                    <xdr:row>20</xdr:row>
                    <xdr:rowOff>19050</xdr:rowOff>
                  </to>
                </anchor>
              </controlPr>
            </control>
          </mc:Choice>
        </mc:AlternateContent>
        <mc:AlternateContent xmlns:mc="http://schemas.openxmlformats.org/markup-compatibility/2006">
          <mc:Choice Requires="x14">
            <control shapeId="1170" r:id="rId41" name="Check Box 146">
              <controlPr defaultSize="0" autoFill="0" autoLine="0" autoPict="0">
                <anchor moveWithCells="1">
                  <from>
                    <xdr:col>1</xdr:col>
                    <xdr:colOff>9525</xdr:colOff>
                    <xdr:row>163</xdr:row>
                    <xdr:rowOff>19050</xdr:rowOff>
                  </from>
                  <to>
                    <xdr:col>5</xdr:col>
                    <xdr:colOff>666750</xdr:colOff>
                    <xdr:row>164</xdr:row>
                    <xdr:rowOff>19050</xdr:rowOff>
                  </to>
                </anchor>
              </controlPr>
            </control>
          </mc:Choice>
        </mc:AlternateContent>
        <mc:AlternateContent xmlns:mc="http://schemas.openxmlformats.org/markup-compatibility/2006">
          <mc:Choice Requires="x14">
            <control shapeId="1171" r:id="rId42" name="Check Box 147">
              <controlPr defaultSize="0" autoFill="0" autoLine="0" autoPict="0">
                <anchor moveWithCells="1">
                  <from>
                    <xdr:col>2</xdr:col>
                    <xdr:colOff>9525</xdr:colOff>
                    <xdr:row>164</xdr:row>
                    <xdr:rowOff>28575</xdr:rowOff>
                  </from>
                  <to>
                    <xdr:col>4</xdr:col>
                    <xdr:colOff>95250</xdr:colOff>
                    <xdr:row>165</xdr:row>
                    <xdr:rowOff>28575</xdr:rowOff>
                  </to>
                </anchor>
              </controlPr>
            </control>
          </mc:Choice>
        </mc:AlternateContent>
        <mc:AlternateContent xmlns:mc="http://schemas.openxmlformats.org/markup-compatibility/2006">
          <mc:Choice Requires="x14">
            <control shapeId="1172" r:id="rId43" name="Check Box 148">
              <controlPr defaultSize="0" autoFill="0" autoLine="0" autoPict="0">
                <anchor moveWithCells="1">
                  <from>
                    <xdr:col>5</xdr:col>
                    <xdr:colOff>0</xdr:colOff>
                    <xdr:row>164</xdr:row>
                    <xdr:rowOff>28575</xdr:rowOff>
                  </from>
                  <to>
                    <xdr:col>7</xdr:col>
                    <xdr:colOff>457200</xdr:colOff>
                    <xdr:row>165</xdr:row>
                    <xdr:rowOff>28575</xdr:rowOff>
                  </to>
                </anchor>
              </controlPr>
            </control>
          </mc:Choice>
        </mc:AlternateContent>
        <mc:AlternateContent xmlns:mc="http://schemas.openxmlformats.org/markup-compatibility/2006">
          <mc:Choice Requires="x14">
            <control shapeId="1173" r:id="rId44" name="Check Box 149">
              <controlPr defaultSize="0" autoFill="0" autoLine="0" autoPict="0">
                <anchor moveWithCells="1">
                  <from>
                    <xdr:col>8</xdr:col>
                    <xdr:colOff>9525</xdr:colOff>
                    <xdr:row>164</xdr:row>
                    <xdr:rowOff>28575</xdr:rowOff>
                  </from>
                  <to>
                    <xdr:col>9</xdr:col>
                    <xdr:colOff>571500</xdr:colOff>
                    <xdr:row>165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3"/>
  <sheetViews>
    <sheetView view="pageBreakPreview" topLeftCell="A103" zoomScaleNormal="100" zoomScaleSheetLayoutView="100" workbookViewId="0">
      <selection activeCell="N108" sqref="N108"/>
    </sheetView>
  </sheetViews>
  <sheetFormatPr defaultRowHeight="12" x14ac:dyDescent="0.15"/>
  <cols>
    <col min="1" max="1" width="3.125" style="1" customWidth="1"/>
    <col min="2" max="3" width="3.625" style="1" customWidth="1"/>
    <col min="4" max="16384" width="9" style="1"/>
  </cols>
  <sheetData>
    <row r="1" spans="1:11" ht="20.100000000000001" customHeight="1" x14ac:dyDescent="0.15">
      <c r="A1" s="42" t="s">
        <v>0</v>
      </c>
      <c r="B1" s="43"/>
      <c r="C1" s="43"/>
      <c r="D1" s="43"/>
      <c r="E1" s="43"/>
      <c r="F1" s="43"/>
      <c r="G1" s="43"/>
      <c r="H1" s="43"/>
      <c r="I1" s="43"/>
      <c r="J1" s="43"/>
      <c r="K1" s="43"/>
    </row>
    <row r="2" spans="1:11" ht="20.100000000000001" customHeight="1" x14ac:dyDescent="0.15"/>
    <row r="3" spans="1:11" ht="20.100000000000001" customHeight="1" x14ac:dyDescent="0.15">
      <c r="A3" s="46" t="s">
        <v>78</v>
      </c>
      <c r="B3" s="46"/>
      <c r="C3" s="46"/>
      <c r="D3" s="46"/>
      <c r="E3" s="46"/>
      <c r="F3" s="46"/>
      <c r="G3" s="46"/>
      <c r="H3" s="46"/>
      <c r="I3" s="46"/>
      <c r="J3" s="46"/>
      <c r="K3" s="46"/>
    </row>
    <row r="4" spans="1:11" ht="20.100000000000001" customHeight="1" x14ac:dyDescent="0.15">
      <c r="A4" s="46"/>
      <c r="B4" s="46"/>
      <c r="C4" s="46"/>
      <c r="D4" s="46"/>
      <c r="E4" s="46"/>
      <c r="F4" s="46"/>
      <c r="G4" s="46"/>
      <c r="H4" s="46"/>
      <c r="I4" s="46"/>
      <c r="J4" s="46"/>
      <c r="K4" s="46"/>
    </row>
    <row r="5" spans="1:11" ht="20.100000000000001" customHeight="1" x14ac:dyDescent="0.15">
      <c r="A5" s="46"/>
      <c r="B5" s="46"/>
      <c r="C5" s="46"/>
      <c r="D5" s="46"/>
      <c r="E5" s="46"/>
      <c r="F5" s="46"/>
      <c r="G5" s="46"/>
      <c r="H5" s="46"/>
      <c r="I5" s="46"/>
      <c r="J5" s="46"/>
      <c r="K5" s="46"/>
    </row>
    <row r="6" spans="1:11" ht="20.100000000000001" customHeight="1" x14ac:dyDescent="0.15"/>
    <row r="7" spans="1:11" ht="20.100000000000001" customHeight="1" x14ac:dyDescent="0.15">
      <c r="A7" s="25" t="s">
        <v>1</v>
      </c>
    </row>
    <row r="8" spans="1:11" ht="20.100000000000001" customHeight="1" x14ac:dyDescent="0.15">
      <c r="B8" s="48" t="s">
        <v>3</v>
      </c>
      <c r="C8" s="48"/>
      <c r="D8" s="48"/>
      <c r="E8" s="48"/>
      <c r="F8" s="48"/>
      <c r="G8" s="48"/>
      <c r="H8" s="48"/>
      <c r="I8" s="48"/>
    </row>
    <row r="9" spans="1:11" ht="20.100000000000001" customHeight="1" x14ac:dyDescent="0.15">
      <c r="B9" s="48" t="s">
        <v>2</v>
      </c>
      <c r="C9" s="49"/>
      <c r="D9" s="49"/>
      <c r="E9" s="48"/>
      <c r="F9" s="48"/>
      <c r="G9" s="48"/>
      <c r="H9" s="48"/>
      <c r="I9" s="48"/>
    </row>
    <row r="10" spans="1:11" ht="20.100000000000001" customHeight="1" x14ac:dyDescent="0.15">
      <c r="B10" s="50" t="s">
        <v>117</v>
      </c>
      <c r="C10" s="51"/>
      <c r="D10" s="52"/>
      <c r="E10" s="48"/>
      <c r="F10" s="48"/>
      <c r="G10" s="48"/>
      <c r="H10" s="48"/>
      <c r="I10" s="48"/>
    </row>
    <row r="11" spans="1:11" ht="20.100000000000001" customHeight="1" x14ac:dyDescent="0.15">
      <c r="B11" s="48" t="s">
        <v>4</v>
      </c>
      <c r="C11" s="49"/>
      <c r="D11" s="49"/>
      <c r="E11" s="48"/>
      <c r="F11" s="48"/>
      <c r="G11" s="48"/>
      <c r="H11" s="48"/>
      <c r="I11" s="48"/>
    </row>
    <row r="12" spans="1:11" ht="20.100000000000001" customHeight="1" x14ac:dyDescent="0.15">
      <c r="B12" s="44" t="s">
        <v>5</v>
      </c>
      <c r="C12" s="44"/>
      <c r="D12" s="18" t="s">
        <v>6</v>
      </c>
      <c r="E12" s="48"/>
      <c r="F12" s="48"/>
      <c r="G12" s="48"/>
      <c r="H12" s="48"/>
      <c r="I12" s="48"/>
    </row>
    <row r="13" spans="1:11" ht="20.100000000000001" customHeight="1" x14ac:dyDescent="0.15">
      <c r="B13" s="44"/>
      <c r="C13" s="44"/>
      <c r="D13" s="18" t="s">
        <v>7</v>
      </c>
      <c r="E13" s="48"/>
      <c r="F13" s="48"/>
      <c r="G13" s="48"/>
      <c r="H13" s="48"/>
      <c r="I13" s="48"/>
    </row>
    <row r="14" spans="1:11" ht="20.100000000000001" customHeight="1" x14ac:dyDescent="0.15"/>
    <row r="15" spans="1:11" ht="20.100000000000001" customHeight="1" x14ac:dyDescent="0.15">
      <c r="A15" s="25" t="s">
        <v>8</v>
      </c>
    </row>
    <row r="16" spans="1:11" ht="20.100000000000001" customHeight="1" x14ac:dyDescent="0.15"/>
    <row r="17" spans="1:2" ht="20.100000000000001" customHeight="1" x14ac:dyDescent="0.15">
      <c r="A17" s="1" t="s">
        <v>84</v>
      </c>
    </row>
    <row r="18" spans="1:2" ht="20.100000000000001" customHeight="1" x14ac:dyDescent="0.15"/>
    <row r="19" spans="1:2" ht="20.100000000000001" customHeight="1" x14ac:dyDescent="0.15">
      <c r="A19" s="1" t="s">
        <v>85</v>
      </c>
      <c r="B19" s="2"/>
    </row>
    <row r="20" spans="1:2" ht="20.100000000000001" customHeight="1" x14ac:dyDescent="0.15"/>
    <row r="21" spans="1:2" ht="20.100000000000001" customHeight="1" x14ac:dyDescent="0.15">
      <c r="A21" s="1" t="s">
        <v>86</v>
      </c>
      <c r="B21" s="2"/>
    </row>
    <row r="22" spans="1:2" ht="20.100000000000001" customHeight="1" x14ac:dyDescent="0.15"/>
    <row r="23" spans="1:2" ht="20.100000000000001" customHeight="1" x14ac:dyDescent="0.15">
      <c r="A23" s="25"/>
    </row>
    <row r="24" spans="1:2" ht="20.100000000000001" customHeight="1" x14ac:dyDescent="0.15"/>
    <row r="25" spans="1:2" ht="20.100000000000001" customHeight="1" x14ac:dyDescent="0.15"/>
    <row r="26" spans="1:2" ht="20.100000000000001" customHeight="1" x14ac:dyDescent="0.15"/>
    <row r="27" spans="1:2" ht="20.100000000000001" customHeight="1" x14ac:dyDescent="0.15"/>
    <row r="28" spans="1:2" ht="20.100000000000001" customHeight="1" x14ac:dyDescent="0.15"/>
    <row r="29" spans="1:2" ht="20.100000000000001" customHeight="1" x14ac:dyDescent="0.15"/>
    <row r="30" spans="1:2" ht="20.100000000000001" customHeight="1" x14ac:dyDescent="0.15"/>
    <row r="31" spans="1:2" ht="20.100000000000001" customHeight="1" x14ac:dyDescent="0.15"/>
    <row r="32" spans="1:2" ht="20.100000000000001" customHeight="1" x14ac:dyDescent="0.15"/>
    <row r="33" spans="1:11" ht="20.100000000000001" customHeight="1" x14ac:dyDescent="0.15"/>
    <row r="34" spans="1:11" ht="20.100000000000001" customHeight="1" x14ac:dyDescent="0.15"/>
    <row r="35" spans="1:11" ht="20.100000000000001" customHeight="1" x14ac:dyDescent="0.15">
      <c r="E35" s="10"/>
    </row>
    <row r="36" spans="1:11" ht="20.100000000000001" customHeight="1" x14ac:dyDescent="0.15">
      <c r="A36" s="3"/>
      <c r="B36" s="46"/>
      <c r="C36" s="46"/>
      <c r="D36" s="46"/>
      <c r="E36" s="46"/>
      <c r="F36" s="46"/>
      <c r="G36" s="46"/>
      <c r="H36" s="46"/>
      <c r="I36" s="46"/>
      <c r="J36" s="46"/>
      <c r="K36" s="46"/>
    </row>
    <row r="37" spans="1:11" ht="20.100000000000001" customHeight="1" x14ac:dyDescent="0.15">
      <c r="A37" s="3"/>
      <c r="B37" s="46"/>
      <c r="C37" s="46"/>
      <c r="D37" s="46"/>
      <c r="E37" s="46"/>
      <c r="F37" s="46"/>
      <c r="G37" s="46"/>
      <c r="H37" s="46"/>
      <c r="I37" s="46"/>
      <c r="J37" s="46"/>
      <c r="K37" s="46"/>
    </row>
    <row r="38" spans="1:11" ht="20.100000000000001" customHeight="1" x14ac:dyDescent="0.15">
      <c r="A38" s="3"/>
      <c r="B38" s="46"/>
      <c r="C38" s="46"/>
      <c r="D38" s="46"/>
      <c r="E38" s="46"/>
      <c r="F38" s="46"/>
      <c r="G38" s="46"/>
      <c r="H38" s="46"/>
      <c r="I38" s="46"/>
      <c r="J38" s="46"/>
      <c r="K38" s="46"/>
    </row>
    <row r="39" spans="1:11" ht="20.100000000000001" customHeight="1" x14ac:dyDescent="0.15">
      <c r="A39" s="3"/>
      <c r="B39" s="46"/>
      <c r="C39" s="46"/>
      <c r="D39" s="46"/>
      <c r="E39" s="46"/>
      <c r="F39" s="46"/>
      <c r="G39" s="46"/>
      <c r="H39" s="46"/>
      <c r="I39" s="46"/>
      <c r="J39" s="46"/>
      <c r="K39" s="46"/>
    </row>
    <row r="40" spans="1:11" ht="20.100000000000001" customHeight="1" x14ac:dyDescent="0.15">
      <c r="A40" s="3"/>
      <c r="B40" s="46"/>
      <c r="C40" s="46"/>
      <c r="D40" s="46"/>
      <c r="E40" s="46"/>
      <c r="F40" s="46"/>
      <c r="G40" s="46"/>
      <c r="H40" s="46"/>
      <c r="I40" s="46"/>
      <c r="J40" s="46"/>
      <c r="K40" s="46"/>
    </row>
    <row r="41" spans="1:11" ht="20.100000000000001" customHeight="1" x14ac:dyDescent="0.15">
      <c r="A41" s="25" t="s">
        <v>90</v>
      </c>
    </row>
    <row r="42" spans="1:11" ht="20.100000000000001" customHeight="1" x14ac:dyDescent="0.15">
      <c r="A42" s="1" t="s">
        <v>82</v>
      </c>
      <c r="B42" s="1" t="s">
        <v>104</v>
      </c>
    </row>
    <row r="43" spans="1:11" ht="20.100000000000001" customHeight="1" x14ac:dyDescent="0.15"/>
    <row r="44" spans="1:11" ht="20.100000000000001" customHeight="1" x14ac:dyDescent="0.15"/>
    <row r="45" spans="1:11" ht="20.100000000000001" customHeight="1" x14ac:dyDescent="0.15">
      <c r="B45" s="1" t="s">
        <v>25</v>
      </c>
    </row>
    <row r="46" spans="1:11" ht="20.100000000000001" customHeight="1" x14ac:dyDescent="0.15"/>
    <row r="47" spans="1:11" ht="20.100000000000001" customHeight="1" x14ac:dyDescent="0.15"/>
    <row r="48" spans="1:11" ht="20.100000000000001" customHeight="1" x14ac:dyDescent="0.15">
      <c r="A48" s="1" t="s">
        <v>80</v>
      </c>
      <c r="B48" s="1" t="s">
        <v>105</v>
      </c>
    </row>
    <row r="49" spans="1:11" ht="20.100000000000001" customHeight="1" x14ac:dyDescent="0.15"/>
    <row r="50" spans="1:11" ht="20.100000000000001" customHeight="1" x14ac:dyDescent="0.15"/>
    <row r="51" spans="1:11" ht="20.100000000000001" customHeight="1" x14ac:dyDescent="0.15">
      <c r="E51" s="10" t="s">
        <v>69</v>
      </c>
      <c r="K51" s="1" t="s">
        <v>70</v>
      </c>
    </row>
    <row r="52" spans="1:11" ht="20.100000000000001" customHeight="1" x14ac:dyDescent="0.15">
      <c r="A52" s="3"/>
      <c r="B52" s="46" t="s">
        <v>91</v>
      </c>
      <c r="C52" s="46"/>
      <c r="D52" s="46"/>
      <c r="E52" s="46"/>
      <c r="F52" s="46"/>
      <c r="G52" s="46"/>
      <c r="H52" s="46"/>
      <c r="I52" s="46"/>
      <c r="J52" s="46"/>
      <c r="K52" s="46"/>
    </row>
    <row r="53" spans="1:11" ht="20.100000000000001" customHeight="1" x14ac:dyDescent="0.15">
      <c r="A53" s="3"/>
      <c r="B53" s="46"/>
      <c r="C53" s="46"/>
      <c r="D53" s="46"/>
      <c r="E53" s="46"/>
      <c r="F53" s="46"/>
      <c r="G53" s="46"/>
      <c r="H53" s="46"/>
      <c r="I53" s="46"/>
      <c r="J53" s="46"/>
      <c r="K53" s="46"/>
    </row>
    <row r="54" spans="1:11" ht="20.100000000000001" customHeight="1" x14ac:dyDescent="0.15">
      <c r="A54" s="3"/>
      <c r="B54" s="46"/>
      <c r="C54" s="46"/>
      <c r="D54" s="46"/>
      <c r="E54" s="46"/>
      <c r="F54" s="46"/>
      <c r="G54" s="46"/>
      <c r="H54" s="46"/>
      <c r="I54" s="46"/>
      <c r="J54" s="46"/>
      <c r="K54" s="46"/>
    </row>
    <row r="55" spans="1:11" ht="20.100000000000001" customHeight="1" x14ac:dyDescent="0.15">
      <c r="A55" s="3"/>
      <c r="B55" s="46"/>
      <c r="C55" s="46"/>
      <c r="D55" s="46"/>
      <c r="E55" s="46"/>
      <c r="F55" s="46"/>
      <c r="G55" s="46"/>
      <c r="H55" s="46"/>
      <c r="I55" s="46"/>
      <c r="J55" s="46"/>
      <c r="K55" s="46"/>
    </row>
    <row r="56" spans="1:11" ht="20.100000000000001" customHeight="1" x14ac:dyDescent="0.15"/>
    <row r="57" spans="1:11" ht="20.100000000000001" customHeight="1" x14ac:dyDescent="0.15">
      <c r="C57" s="1" t="s">
        <v>26</v>
      </c>
    </row>
    <row r="58" spans="1:11" ht="20.100000000000001" customHeight="1" x14ac:dyDescent="0.15">
      <c r="C58" s="1" t="s">
        <v>27</v>
      </c>
      <c r="D58" s="17" t="s">
        <v>9</v>
      </c>
      <c r="E58" s="44" t="s">
        <v>28</v>
      </c>
      <c r="F58" s="44"/>
    </row>
    <row r="59" spans="1:11" ht="20.100000000000001" customHeight="1" x14ac:dyDescent="0.15">
      <c r="D59" s="17" t="s">
        <v>29</v>
      </c>
      <c r="E59" s="44">
        <v>180</v>
      </c>
      <c r="F59" s="44"/>
    </row>
    <row r="60" spans="1:11" ht="20.100000000000001" customHeight="1" x14ac:dyDescent="0.15">
      <c r="D60" s="17" t="s">
        <v>30</v>
      </c>
      <c r="E60" s="45" t="s">
        <v>31</v>
      </c>
      <c r="F60" s="45"/>
    </row>
    <row r="61" spans="1:11" ht="20.100000000000001" customHeight="1" x14ac:dyDescent="0.15">
      <c r="C61" s="1" t="s">
        <v>32</v>
      </c>
      <c r="D61" s="1" t="s">
        <v>55</v>
      </c>
    </row>
    <row r="62" spans="1:11" ht="20.100000000000001" customHeight="1" x14ac:dyDescent="0.15"/>
    <row r="63" spans="1:11" ht="20.100000000000001" customHeight="1" x14ac:dyDescent="0.15">
      <c r="C63" s="1" t="s">
        <v>58</v>
      </c>
    </row>
    <row r="64" spans="1:11" ht="20.100000000000001" customHeight="1" x14ac:dyDescent="0.15">
      <c r="C64" s="10" t="s">
        <v>27</v>
      </c>
      <c r="D64" s="19" t="s">
        <v>93</v>
      </c>
      <c r="E64" s="19" t="s">
        <v>10</v>
      </c>
      <c r="F64" s="11" t="s">
        <v>32</v>
      </c>
      <c r="G64" s="19" t="s">
        <v>21</v>
      </c>
      <c r="H64" s="19" t="s">
        <v>22</v>
      </c>
      <c r="I64" s="19" t="s">
        <v>23</v>
      </c>
      <c r="J64" s="19" t="s">
        <v>10</v>
      </c>
    </row>
    <row r="65" spans="3:11" ht="20.100000000000001" customHeight="1" x14ac:dyDescent="0.15">
      <c r="D65" s="5"/>
      <c r="E65" s="4" t="str">
        <f>IF(D65="","",IF(D65=1,180,320+100*(D65-2)))</f>
        <v/>
      </c>
      <c r="G65" s="5"/>
      <c r="H65" s="5"/>
      <c r="I65" s="5"/>
      <c r="J65" s="4">
        <f>G65*3.3+H65*3.3+I65*1.98</f>
        <v>0</v>
      </c>
    </row>
    <row r="66" spans="3:11" ht="20.100000000000001" customHeight="1" x14ac:dyDescent="0.15"/>
    <row r="67" spans="3:11" ht="20.100000000000001" customHeight="1" x14ac:dyDescent="0.15">
      <c r="C67" s="7" t="s">
        <v>57</v>
      </c>
      <c r="D67" s="19" t="s">
        <v>24</v>
      </c>
      <c r="E67" s="19" t="s">
        <v>94</v>
      </c>
      <c r="F67" s="19" t="s">
        <v>64</v>
      </c>
    </row>
    <row r="68" spans="3:11" ht="20.100000000000001" customHeight="1" x14ac:dyDescent="0.15">
      <c r="D68" s="4" t="str">
        <f>IFERROR(E65+J65,"")</f>
        <v/>
      </c>
      <c r="E68" s="5"/>
      <c r="F68" s="17" t="str">
        <f>IF(D68="","",IF(E68&gt;=D68,"○","×"))</f>
        <v/>
      </c>
    </row>
    <row r="69" spans="3:11" ht="20.100000000000001" customHeight="1" x14ac:dyDescent="0.15"/>
    <row r="70" spans="3:11" ht="20.100000000000001" customHeight="1" x14ac:dyDescent="0.15">
      <c r="C70" s="47" t="s">
        <v>92</v>
      </c>
      <c r="D70" s="47"/>
      <c r="E70" s="47"/>
      <c r="F70" s="47"/>
      <c r="G70" s="47"/>
      <c r="H70" s="47"/>
      <c r="I70" s="47"/>
      <c r="J70" s="47"/>
      <c r="K70" s="47"/>
    </row>
    <row r="71" spans="3:11" ht="20.100000000000001" customHeight="1" x14ac:dyDescent="0.15">
      <c r="C71" s="47"/>
      <c r="D71" s="47"/>
      <c r="E71" s="47"/>
      <c r="F71" s="47"/>
      <c r="G71" s="47"/>
      <c r="H71" s="47"/>
      <c r="I71" s="47"/>
      <c r="J71" s="47"/>
      <c r="K71" s="47"/>
    </row>
    <row r="72" spans="3:11" ht="20.100000000000001" customHeight="1" x14ac:dyDescent="0.15"/>
    <row r="73" spans="3:11" ht="20.100000000000001" customHeight="1" x14ac:dyDescent="0.15">
      <c r="C73" s="1" t="s">
        <v>26</v>
      </c>
    </row>
    <row r="74" spans="3:11" ht="20.100000000000001" customHeight="1" x14ac:dyDescent="0.15">
      <c r="C74" s="1" t="s">
        <v>27</v>
      </c>
      <c r="D74" s="1" t="s">
        <v>39</v>
      </c>
    </row>
    <row r="75" spans="3:11" ht="20.100000000000001" customHeight="1" x14ac:dyDescent="0.15">
      <c r="C75" s="10" t="s">
        <v>36</v>
      </c>
      <c r="D75" s="19" t="s">
        <v>9</v>
      </c>
      <c r="E75" s="45" t="s">
        <v>28</v>
      </c>
      <c r="F75" s="45"/>
    </row>
    <row r="76" spans="3:11" ht="20.100000000000001" customHeight="1" x14ac:dyDescent="0.15">
      <c r="D76" s="6" t="s">
        <v>33</v>
      </c>
      <c r="E76" s="45" t="s">
        <v>34</v>
      </c>
      <c r="F76" s="45"/>
    </row>
    <row r="77" spans="3:11" ht="20.100000000000001" customHeight="1" x14ac:dyDescent="0.15">
      <c r="D77" s="6" t="s">
        <v>35</v>
      </c>
      <c r="E77" s="45" t="s">
        <v>63</v>
      </c>
      <c r="F77" s="45"/>
    </row>
    <row r="78" spans="3:11" ht="20.100000000000001" customHeight="1" x14ac:dyDescent="0.15">
      <c r="C78" s="10" t="s">
        <v>37</v>
      </c>
      <c r="D78" s="1" t="s">
        <v>38</v>
      </c>
    </row>
    <row r="79" spans="3:11" ht="20.100000000000001" customHeight="1" x14ac:dyDescent="0.15">
      <c r="C79" s="1" t="s">
        <v>32</v>
      </c>
      <c r="D79" s="1" t="s">
        <v>40</v>
      </c>
    </row>
    <row r="80" spans="3:11" ht="20.100000000000001" customHeight="1" x14ac:dyDescent="0.15"/>
    <row r="81" spans="3:11" ht="20.100000000000001" customHeight="1" x14ac:dyDescent="0.15">
      <c r="C81" s="1" t="s">
        <v>58</v>
      </c>
    </row>
    <row r="82" spans="3:11" ht="20.100000000000001" customHeight="1" x14ac:dyDescent="0.15">
      <c r="C82" s="1" t="s">
        <v>27</v>
      </c>
    </row>
    <row r="83" spans="3:11" ht="20.100000000000001" customHeight="1" x14ac:dyDescent="0.15">
      <c r="C83" s="10" t="s">
        <v>36</v>
      </c>
      <c r="D83" s="19" t="s">
        <v>9</v>
      </c>
      <c r="E83" s="19" t="s">
        <v>10</v>
      </c>
      <c r="F83" s="10" t="s">
        <v>37</v>
      </c>
      <c r="G83" s="19" t="s">
        <v>41</v>
      </c>
      <c r="H83" s="19" t="s">
        <v>10</v>
      </c>
      <c r="J83" s="12" t="s">
        <v>62</v>
      </c>
      <c r="K83" s="19" t="s">
        <v>10</v>
      </c>
    </row>
    <row r="84" spans="3:11" ht="20.100000000000001" customHeight="1" x14ac:dyDescent="0.15">
      <c r="D84" s="5"/>
      <c r="E84" s="4" t="str">
        <f>IF(D84="","",IF(D84&lt;=2,330+30*(D84-1),400+80*(D84-3)))</f>
        <v/>
      </c>
      <c r="G84" s="5"/>
      <c r="H84" s="4" t="str">
        <f>IF(G84="","",G84*3.3)</f>
        <v/>
      </c>
      <c r="K84" s="4" t="str">
        <f>IF(E84&gt;=H84,E84,H84)</f>
        <v/>
      </c>
    </row>
    <row r="85" spans="3:11" ht="20.100000000000001" customHeight="1" x14ac:dyDescent="0.15"/>
    <row r="86" spans="3:11" ht="20.100000000000001" customHeight="1" x14ac:dyDescent="0.15">
      <c r="C86" s="1" t="s">
        <v>32</v>
      </c>
      <c r="D86" s="19" t="s">
        <v>42</v>
      </c>
      <c r="E86" s="19" t="s">
        <v>10</v>
      </c>
      <c r="G86" s="7" t="s">
        <v>57</v>
      </c>
      <c r="H86" s="19" t="s">
        <v>24</v>
      </c>
      <c r="I86" s="19" t="s">
        <v>11</v>
      </c>
      <c r="J86" s="19" t="s">
        <v>64</v>
      </c>
    </row>
    <row r="87" spans="3:11" ht="20.100000000000001" customHeight="1" x14ac:dyDescent="0.15">
      <c r="D87" s="5"/>
      <c r="E87" s="4" t="str">
        <f>IF(D87="","",D87*3.3)</f>
        <v/>
      </c>
      <c r="H87" s="4" t="str">
        <f>IF(D87="",K84,K84+E87)</f>
        <v/>
      </c>
      <c r="I87" s="5"/>
      <c r="J87" s="27" t="str">
        <f>IF(H87="","",IF(I87&gt;=H87,"○","×"))</f>
        <v/>
      </c>
    </row>
    <row r="88" spans="3:11" ht="20.100000000000001" customHeight="1" x14ac:dyDescent="0.15"/>
    <row r="89" spans="3:11" ht="20.100000000000001" customHeight="1" x14ac:dyDescent="0.15">
      <c r="C89" s="47" t="s">
        <v>111</v>
      </c>
      <c r="D89" s="47"/>
      <c r="E89" s="47"/>
      <c r="F89" s="47"/>
      <c r="G89" s="47"/>
      <c r="H89" s="47"/>
      <c r="I89" s="47"/>
      <c r="J89" s="47"/>
      <c r="K89" s="47"/>
    </row>
    <row r="90" spans="3:11" ht="20.100000000000001" customHeight="1" x14ac:dyDescent="0.15">
      <c r="C90" s="47"/>
      <c r="D90" s="47"/>
      <c r="E90" s="47"/>
      <c r="F90" s="47"/>
      <c r="G90" s="47"/>
      <c r="H90" s="47"/>
      <c r="I90" s="47"/>
      <c r="J90" s="47"/>
      <c r="K90" s="47"/>
    </row>
    <row r="91" spans="3:11" ht="20.100000000000001" customHeight="1" x14ac:dyDescent="0.15">
      <c r="C91" s="47"/>
      <c r="D91" s="47"/>
      <c r="E91" s="47"/>
      <c r="F91" s="47"/>
      <c r="G91" s="47"/>
      <c r="H91" s="47"/>
      <c r="I91" s="47"/>
      <c r="J91" s="47"/>
      <c r="K91" s="47"/>
    </row>
    <row r="92" spans="3:11" ht="20.100000000000001" customHeight="1" x14ac:dyDescent="0.15">
      <c r="E92" s="14"/>
      <c r="F92" s="13"/>
    </row>
    <row r="93" spans="3:11" ht="20.100000000000001" customHeight="1" x14ac:dyDescent="0.15">
      <c r="C93" s="1" t="s">
        <v>65</v>
      </c>
      <c r="F93" s="13"/>
    </row>
    <row r="94" spans="3:11" ht="20.100000000000001" customHeight="1" x14ac:dyDescent="0.15">
      <c r="C94" s="1" t="s">
        <v>66</v>
      </c>
      <c r="F94" s="13"/>
    </row>
    <row r="95" spans="3:11" ht="20.100000000000001" customHeight="1" x14ac:dyDescent="0.15">
      <c r="E95" s="14"/>
      <c r="F95" s="13"/>
    </row>
    <row r="96" spans="3:11" ht="20.100000000000001" customHeight="1" x14ac:dyDescent="0.15">
      <c r="C96" s="1" t="s">
        <v>58</v>
      </c>
      <c r="E96" s="14"/>
      <c r="F96" s="13"/>
    </row>
    <row r="97" spans="1:11" ht="20.100000000000001" customHeight="1" x14ac:dyDescent="0.15">
      <c r="D97" s="40" t="s">
        <v>13</v>
      </c>
      <c r="E97" s="41"/>
      <c r="F97" s="19" t="s">
        <v>14</v>
      </c>
      <c r="G97" s="19" t="s">
        <v>10</v>
      </c>
      <c r="H97" s="19" t="s">
        <v>11</v>
      </c>
      <c r="I97" s="19" t="s">
        <v>12</v>
      </c>
    </row>
    <row r="98" spans="1:11" ht="20.100000000000001" customHeight="1" x14ac:dyDescent="0.15">
      <c r="D98" s="29" t="s">
        <v>15</v>
      </c>
      <c r="E98" s="53"/>
      <c r="F98" s="5"/>
      <c r="G98" s="4" t="str">
        <f>IF(F98="","",F98*3.3)</f>
        <v/>
      </c>
      <c r="H98" s="5"/>
      <c r="I98" s="24" t="str">
        <f>IF(H98="","",IF(H98&gt;=G98,"○","×"))</f>
        <v/>
      </c>
    </row>
    <row r="99" spans="1:11" ht="20.100000000000001" customHeight="1" x14ac:dyDescent="0.15">
      <c r="D99" s="29" t="s">
        <v>16</v>
      </c>
      <c r="E99" s="30"/>
      <c r="F99" s="5"/>
      <c r="G99" s="4" t="str">
        <f>IF(F99="","",F99*3.3)</f>
        <v/>
      </c>
      <c r="H99" s="5"/>
      <c r="I99" s="24" t="str">
        <f t="shared" ref="I99:I103" si="0">IF(H99="","",IF(H99&gt;=G99,"○","×"))</f>
        <v/>
      </c>
    </row>
    <row r="100" spans="1:11" ht="20.100000000000001" customHeight="1" x14ac:dyDescent="0.15">
      <c r="D100" s="29" t="s">
        <v>17</v>
      </c>
      <c r="E100" s="30"/>
      <c r="F100" s="5"/>
      <c r="G100" s="4" t="str">
        <f>IF(F100="","",F100*1.98)</f>
        <v/>
      </c>
      <c r="H100" s="5"/>
      <c r="I100" s="24" t="str">
        <f t="shared" si="0"/>
        <v/>
      </c>
    </row>
    <row r="101" spans="1:11" ht="20.100000000000001" customHeight="1" x14ac:dyDescent="0.15">
      <c r="D101" s="29" t="s">
        <v>18</v>
      </c>
      <c r="E101" s="30"/>
      <c r="F101" s="5"/>
      <c r="G101" s="4" t="str">
        <f t="shared" ref="G101:G103" si="1">IF(F101="","",F101*1.98)</f>
        <v/>
      </c>
      <c r="H101" s="5"/>
      <c r="I101" s="24" t="str">
        <f t="shared" si="0"/>
        <v/>
      </c>
    </row>
    <row r="102" spans="1:11" ht="20.100000000000001" customHeight="1" x14ac:dyDescent="0.15">
      <c r="D102" s="29" t="s">
        <v>19</v>
      </c>
      <c r="E102" s="30"/>
      <c r="F102" s="5"/>
      <c r="G102" s="4" t="str">
        <f t="shared" si="1"/>
        <v/>
      </c>
      <c r="H102" s="5"/>
      <c r="I102" s="24" t="str">
        <f t="shared" si="0"/>
        <v/>
      </c>
    </row>
    <row r="103" spans="1:11" ht="20.100000000000001" customHeight="1" x14ac:dyDescent="0.15">
      <c r="D103" s="29" t="s">
        <v>20</v>
      </c>
      <c r="E103" s="30"/>
      <c r="F103" s="5"/>
      <c r="G103" s="4" t="str">
        <f t="shared" si="1"/>
        <v/>
      </c>
      <c r="H103" s="5"/>
      <c r="I103" s="24" t="str">
        <f t="shared" si="0"/>
        <v/>
      </c>
    </row>
    <row r="104" spans="1:11" ht="20.100000000000001" customHeight="1" x14ac:dyDescent="0.15">
      <c r="D104" s="29" t="s">
        <v>95</v>
      </c>
      <c r="E104" s="30"/>
      <c r="F104" s="24" t="s">
        <v>112</v>
      </c>
      <c r="G104" s="17" t="s">
        <v>68</v>
      </c>
      <c r="H104" s="5"/>
      <c r="I104" s="24" t="s">
        <v>112</v>
      </c>
    </row>
    <row r="105" spans="1:11" ht="20.100000000000001" customHeight="1" x14ac:dyDescent="0.15">
      <c r="H105" s="15"/>
    </row>
    <row r="106" spans="1:11" ht="20.100000000000001" customHeight="1" x14ac:dyDescent="0.15">
      <c r="C106" s="47" t="s">
        <v>113</v>
      </c>
      <c r="D106" s="47"/>
      <c r="E106" s="47"/>
      <c r="F106" s="47"/>
      <c r="G106" s="47"/>
      <c r="H106" s="47"/>
      <c r="I106" s="47"/>
      <c r="J106" s="47"/>
      <c r="K106" s="47"/>
    </row>
    <row r="107" spans="1:11" ht="20.100000000000001" customHeight="1" x14ac:dyDescent="0.15">
      <c r="C107" s="47"/>
      <c r="D107" s="47"/>
      <c r="E107" s="47"/>
      <c r="F107" s="47"/>
      <c r="G107" s="47"/>
      <c r="H107" s="47"/>
      <c r="I107" s="47"/>
      <c r="J107" s="47"/>
      <c r="K107" s="47"/>
    </row>
    <row r="108" spans="1:11" ht="20.100000000000001" customHeight="1" x14ac:dyDescent="0.15">
      <c r="C108" s="47"/>
      <c r="D108" s="47"/>
      <c r="E108" s="47"/>
      <c r="F108" s="47"/>
      <c r="G108" s="47"/>
      <c r="H108" s="47"/>
      <c r="I108" s="47"/>
      <c r="J108" s="47"/>
      <c r="K108" s="47"/>
    </row>
    <row r="109" spans="1:11" ht="20.100000000000001" customHeight="1" x14ac:dyDescent="0.15">
      <c r="H109" s="15"/>
    </row>
    <row r="110" spans="1:11" ht="20.100000000000001" customHeight="1" x14ac:dyDescent="0.15">
      <c r="A110" s="1" t="s">
        <v>71</v>
      </c>
      <c r="B110" s="1" t="s">
        <v>72</v>
      </c>
      <c r="H110" s="15"/>
    </row>
    <row r="111" spans="1:11" ht="20.100000000000001" customHeight="1" x14ac:dyDescent="0.15">
      <c r="E111" s="14"/>
      <c r="F111" s="13"/>
    </row>
    <row r="112" spans="1:11" ht="20.100000000000001" customHeight="1" x14ac:dyDescent="0.15">
      <c r="E112" s="14"/>
      <c r="F112" s="13"/>
    </row>
    <row r="113" spans="3:11" ht="20.100000000000001" customHeight="1" x14ac:dyDescent="0.15">
      <c r="E113" s="14"/>
      <c r="F113" s="13"/>
    </row>
    <row r="114" spans="3:11" ht="20.100000000000001" customHeight="1" x14ac:dyDescent="0.15">
      <c r="E114" s="14"/>
      <c r="F114" s="13"/>
    </row>
    <row r="115" spans="3:11" ht="20.100000000000001" customHeight="1" x14ac:dyDescent="0.15">
      <c r="E115" s="14"/>
      <c r="F115" s="13"/>
    </row>
    <row r="116" spans="3:11" ht="20.100000000000001" customHeight="1" x14ac:dyDescent="0.15">
      <c r="E116" s="14"/>
      <c r="F116" s="13"/>
    </row>
    <row r="117" spans="3:11" ht="20.100000000000001" customHeight="1" x14ac:dyDescent="0.15">
      <c r="E117" s="14"/>
      <c r="F117" s="13"/>
    </row>
    <row r="118" spans="3:11" ht="20.100000000000001" customHeight="1" x14ac:dyDescent="0.15">
      <c r="E118" s="14"/>
      <c r="F118" s="13"/>
    </row>
    <row r="119" spans="3:11" ht="20.100000000000001" customHeight="1" x14ac:dyDescent="0.15">
      <c r="E119" s="14"/>
      <c r="F119" s="13"/>
    </row>
    <row r="120" spans="3:11" ht="20.100000000000001" customHeight="1" x14ac:dyDescent="0.15">
      <c r="E120" s="14"/>
      <c r="F120" s="13"/>
    </row>
    <row r="121" spans="3:11" ht="20.100000000000001" customHeight="1" x14ac:dyDescent="0.15">
      <c r="E121" s="14"/>
      <c r="F121" s="13"/>
    </row>
    <row r="122" spans="3:11" ht="20.100000000000001" customHeight="1" x14ac:dyDescent="0.15">
      <c r="C122" s="47" t="s">
        <v>74</v>
      </c>
      <c r="D122" s="47"/>
      <c r="E122" s="47"/>
      <c r="F122" s="47"/>
      <c r="G122" s="47"/>
      <c r="H122" s="47"/>
      <c r="I122" s="47"/>
      <c r="J122" s="47"/>
      <c r="K122" s="16"/>
    </row>
    <row r="123" spans="3:11" ht="20.100000000000001" customHeight="1" x14ac:dyDescent="0.15">
      <c r="C123" s="47"/>
      <c r="D123" s="47"/>
      <c r="E123" s="47"/>
      <c r="F123" s="47"/>
      <c r="G123" s="47"/>
      <c r="H123" s="47"/>
      <c r="I123" s="47"/>
      <c r="J123" s="47"/>
      <c r="K123" s="16"/>
    </row>
    <row r="124" spans="3:11" ht="20.100000000000001" customHeight="1" x14ac:dyDescent="0.15">
      <c r="C124" s="47"/>
      <c r="D124" s="47"/>
      <c r="E124" s="47"/>
      <c r="F124" s="47"/>
      <c r="G124" s="47"/>
      <c r="H124" s="47"/>
      <c r="I124" s="47"/>
      <c r="J124" s="47"/>
      <c r="K124" s="16"/>
    </row>
    <row r="125" spans="3:11" ht="20.100000000000001" customHeight="1" x14ac:dyDescent="0.15">
      <c r="C125" s="29" t="s">
        <v>43</v>
      </c>
      <c r="D125" s="30"/>
      <c r="E125" s="19" t="s">
        <v>14</v>
      </c>
      <c r="F125" s="19" t="s">
        <v>96</v>
      </c>
      <c r="G125" s="19" t="s">
        <v>97</v>
      </c>
      <c r="H125" s="19" t="s">
        <v>9</v>
      </c>
      <c r="I125" s="19" t="s">
        <v>44</v>
      </c>
    </row>
    <row r="126" spans="3:11" ht="20.100000000000001" customHeight="1" x14ac:dyDescent="0.15">
      <c r="C126" s="40" t="s">
        <v>45</v>
      </c>
      <c r="D126" s="41"/>
      <c r="E126" s="5"/>
      <c r="F126" s="4" t="str">
        <f>IF(E126="","",ROUNDDOWN(E126/3,1))</f>
        <v/>
      </c>
      <c r="G126" s="37"/>
      <c r="H126" s="21"/>
      <c r="I126" s="21"/>
    </row>
    <row r="127" spans="3:11" ht="20.100000000000001" customHeight="1" x14ac:dyDescent="0.15">
      <c r="C127" s="40" t="s">
        <v>46</v>
      </c>
      <c r="D127" s="41"/>
      <c r="E127" s="5"/>
      <c r="F127" s="4" t="str">
        <f>IF(E127="","",ROUNDDOWN(E127/6,1))</f>
        <v/>
      </c>
      <c r="G127" s="38"/>
      <c r="H127" s="21"/>
      <c r="I127" s="21"/>
    </row>
    <row r="128" spans="3:11" ht="20.100000000000001" customHeight="1" x14ac:dyDescent="0.15">
      <c r="C128" s="40" t="s">
        <v>47</v>
      </c>
      <c r="D128" s="41"/>
      <c r="E128" s="5"/>
      <c r="F128" s="4" t="str">
        <f>IF(E128="","",ROUNDDOWN(E128/6,1))</f>
        <v/>
      </c>
      <c r="G128" s="38"/>
      <c r="H128" s="21"/>
      <c r="I128" s="21"/>
    </row>
    <row r="129" spans="1:11" ht="20.100000000000001" customHeight="1" x14ac:dyDescent="0.15">
      <c r="C129" s="40" t="s">
        <v>48</v>
      </c>
      <c r="D129" s="41"/>
      <c r="E129" s="5"/>
      <c r="F129" s="4" t="str">
        <f>IF(E129="","",ROUNDDOWN(E129/20,1))</f>
        <v/>
      </c>
      <c r="G129" s="38"/>
      <c r="H129" s="5"/>
      <c r="I129" s="5"/>
    </row>
    <row r="130" spans="1:11" ht="20.100000000000001" customHeight="1" x14ac:dyDescent="0.15">
      <c r="C130" s="40" t="s">
        <v>49</v>
      </c>
      <c r="D130" s="41"/>
      <c r="E130" s="5"/>
      <c r="F130" s="35" t="str">
        <f>IF(E130="","",ROUNDDOWN((E130+E131)/30,1))</f>
        <v/>
      </c>
      <c r="G130" s="38"/>
      <c r="H130" s="5"/>
      <c r="I130" s="5"/>
    </row>
    <row r="131" spans="1:11" ht="20.100000000000001" customHeight="1" thickBot="1" x14ac:dyDescent="0.2">
      <c r="C131" s="31" t="s">
        <v>50</v>
      </c>
      <c r="D131" s="32"/>
      <c r="E131" s="22"/>
      <c r="F131" s="36"/>
      <c r="G131" s="39"/>
      <c r="H131" s="22"/>
      <c r="I131" s="22"/>
    </row>
    <row r="132" spans="1:11" ht="20.100000000000001" customHeight="1" thickTop="1" x14ac:dyDescent="0.15">
      <c r="C132" s="33" t="s">
        <v>51</v>
      </c>
      <c r="D132" s="34"/>
      <c r="E132" s="20">
        <f>SUM(E126:E131)</f>
        <v>0</v>
      </c>
      <c r="F132" s="20">
        <f>ROUND(SUM(F126:F131),0)</f>
        <v>0</v>
      </c>
      <c r="G132" s="23"/>
      <c r="H132" s="20">
        <f>SUM(H129:H131)</f>
        <v>0</v>
      </c>
      <c r="I132" s="20">
        <f>SUM(I129:I131)</f>
        <v>0</v>
      </c>
    </row>
    <row r="133" spans="1:11" ht="20.100000000000001" customHeight="1" x14ac:dyDescent="0.15">
      <c r="E133" s="14"/>
      <c r="F133" s="13"/>
    </row>
    <row r="134" spans="1:11" ht="20.100000000000001" customHeight="1" x14ac:dyDescent="0.15">
      <c r="C134" s="47" t="s">
        <v>98</v>
      </c>
      <c r="D134" s="47"/>
      <c r="E134" s="47"/>
      <c r="F134" s="47"/>
      <c r="G134" s="47"/>
      <c r="H134" s="47"/>
      <c r="I134" s="47"/>
      <c r="J134" s="47"/>
      <c r="K134" s="47"/>
    </row>
    <row r="135" spans="1:11" ht="20.100000000000001" customHeight="1" x14ac:dyDescent="0.15">
      <c r="C135" s="47"/>
      <c r="D135" s="47"/>
      <c r="E135" s="47"/>
      <c r="F135" s="47"/>
      <c r="G135" s="47"/>
      <c r="H135" s="47"/>
      <c r="I135" s="47"/>
      <c r="J135" s="47"/>
      <c r="K135" s="47"/>
    </row>
    <row r="136" spans="1:11" ht="20.100000000000001" customHeight="1" x14ac:dyDescent="0.15">
      <c r="C136" s="47"/>
      <c r="D136" s="47"/>
      <c r="E136" s="47"/>
      <c r="F136" s="47"/>
      <c r="G136" s="47"/>
      <c r="H136" s="47"/>
      <c r="I136" s="47"/>
      <c r="J136" s="47"/>
      <c r="K136" s="47"/>
    </row>
    <row r="137" spans="1:11" ht="20.100000000000001" customHeight="1" x14ac:dyDescent="0.15">
      <c r="C137" s="28"/>
      <c r="D137" s="28"/>
      <c r="E137" s="28"/>
      <c r="F137" s="28"/>
      <c r="G137" s="28"/>
      <c r="H137" s="28"/>
      <c r="I137" s="28"/>
      <c r="J137" s="28"/>
      <c r="K137" s="28"/>
    </row>
    <row r="138" spans="1:11" ht="20.100000000000001" customHeight="1" x14ac:dyDescent="0.15">
      <c r="C138" s="28"/>
      <c r="D138" s="28"/>
      <c r="E138" s="28"/>
      <c r="F138" s="28"/>
      <c r="G138" s="28"/>
      <c r="H138" s="28"/>
      <c r="I138" s="28"/>
      <c r="J138" s="28"/>
      <c r="K138" s="28"/>
    </row>
    <row r="139" spans="1:11" ht="20.100000000000001" customHeight="1" x14ac:dyDescent="0.15">
      <c r="C139" s="28"/>
      <c r="D139" s="28"/>
      <c r="E139" s="28"/>
      <c r="F139" s="28"/>
      <c r="G139" s="28"/>
      <c r="H139" s="28"/>
      <c r="I139" s="28"/>
      <c r="J139" s="28"/>
      <c r="K139" s="28"/>
    </row>
    <row r="140" spans="1:11" ht="20.100000000000001" customHeight="1" x14ac:dyDescent="0.15">
      <c r="A140" s="1" t="s">
        <v>88</v>
      </c>
      <c r="B140" s="1" t="s">
        <v>106</v>
      </c>
      <c r="E140" s="14"/>
      <c r="F140" s="13"/>
    </row>
    <row r="141" spans="1:11" ht="20.100000000000001" customHeight="1" x14ac:dyDescent="0.15">
      <c r="E141" s="14"/>
      <c r="F141" s="13"/>
    </row>
    <row r="142" spans="1:11" ht="20.100000000000001" customHeight="1" x14ac:dyDescent="0.15">
      <c r="E142" s="14"/>
      <c r="F142" s="13"/>
    </row>
    <row r="143" spans="1:11" ht="20.100000000000001" customHeight="1" x14ac:dyDescent="0.15">
      <c r="E143" s="14"/>
      <c r="F143" s="13"/>
    </row>
    <row r="144" spans="1:11" ht="20.100000000000001" customHeight="1" x14ac:dyDescent="0.15">
      <c r="E144" s="14"/>
      <c r="F144" s="13"/>
    </row>
    <row r="145" spans="5:6" ht="20.100000000000001" customHeight="1" x14ac:dyDescent="0.15">
      <c r="E145" s="14"/>
      <c r="F145" s="13"/>
    </row>
    <row r="146" spans="5:6" ht="20.100000000000001" customHeight="1" x14ac:dyDescent="0.15">
      <c r="E146" s="14"/>
      <c r="F146" s="13"/>
    </row>
    <row r="147" spans="5:6" ht="20.100000000000001" customHeight="1" x14ac:dyDescent="0.15">
      <c r="E147" s="14"/>
      <c r="F147" s="13"/>
    </row>
    <row r="148" spans="5:6" ht="20.100000000000001" customHeight="1" x14ac:dyDescent="0.15">
      <c r="E148" s="14"/>
      <c r="F148" s="13"/>
    </row>
    <row r="149" spans="5:6" ht="20.100000000000001" customHeight="1" x14ac:dyDescent="0.15">
      <c r="E149" s="14"/>
      <c r="F149" s="13"/>
    </row>
    <row r="150" spans="5:6" ht="20.100000000000001" customHeight="1" x14ac:dyDescent="0.15">
      <c r="E150" s="14"/>
      <c r="F150" s="13"/>
    </row>
    <row r="151" spans="5:6" ht="20.100000000000001" customHeight="1" x14ac:dyDescent="0.15">
      <c r="E151" s="14"/>
      <c r="F151" s="13"/>
    </row>
    <row r="152" spans="5:6" ht="20.100000000000001" customHeight="1" x14ac:dyDescent="0.15">
      <c r="E152" s="14"/>
      <c r="F152" s="13"/>
    </row>
    <row r="153" spans="5:6" ht="20.100000000000001" customHeight="1" x14ac:dyDescent="0.15"/>
    <row r="154" spans="5:6" ht="20.100000000000001" customHeight="1" x14ac:dyDescent="0.15"/>
    <row r="155" spans="5:6" ht="20.100000000000001" customHeight="1" x14ac:dyDescent="0.15"/>
    <row r="156" spans="5:6" ht="20.100000000000001" customHeight="1" x14ac:dyDescent="0.15"/>
    <row r="157" spans="5:6" ht="20.100000000000001" customHeight="1" x14ac:dyDescent="0.15"/>
    <row r="158" spans="5:6" ht="20.100000000000001" customHeight="1" x14ac:dyDescent="0.15"/>
    <row r="159" spans="5:6" ht="20.100000000000001" customHeight="1" x14ac:dyDescent="0.15"/>
    <row r="160" spans="5:6" ht="20.100000000000001" customHeight="1" x14ac:dyDescent="0.15"/>
    <row r="161" ht="20.100000000000001" customHeight="1" x14ac:dyDescent="0.15"/>
    <row r="162" ht="20.100000000000001" customHeight="1" x14ac:dyDescent="0.15"/>
    <row r="163" ht="20.100000000000001" customHeight="1" x14ac:dyDescent="0.15"/>
  </sheetData>
  <mergeCells count="44">
    <mergeCell ref="C131:D131"/>
    <mergeCell ref="C132:D132"/>
    <mergeCell ref="C134:K136"/>
    <mergeCell ref="C106:K108"/>
    <mergeCell ref="C122:J124"/>
    <mergeCell ref="C125:D125"/>
    <mergeCell ref="C126:D126"/>
    <mergeCell ref="G126:G131"/>
    <mergeCell ref="C127:D127"/>
    <mergeCell ref="C128:D128"/>
    <mergeCell ref="C129:D129"/>
    <mergeCell ref="C130:D130"/>
    <mergeCell ref="F130:F131"/>
    <mergeCell ref="D104:E104"/>
    <mergeCell ref="E75:F75"/>
    <mergeCell ref="E76:F76"/>
    <mergeCell ref="E77:F77"/>
    <mergeCell ref="C89:K91"/>
    <mergeCell ref="D97:E97"/>
    <mergeCell ref="D98:E98"/>
    <mergeCell ref="D99:E99"/>
    <mergeCell ref="D100:E100"/>
    <mergeCell ref="D101:E101"/>
    <mergeCell ref="D102:E102"/>
    <mergeCell ref="D103:E103"/>
    <mergeCell ref="C70:K71"/>
    <mergeCell ref="B10:D10"/>
    <mergeCell ref="E10:I10"/>
    <mergeCell ref="B11:D11"/>
    <mergeCell ref="E11:I11"/>
    <mergeCell ref="B12:C13"/>
    <mergeCell ref="E12:I12"/>
    <mergeCell ref="E13:I13"/>
    <mergeCell ref="B36:K40"/>
    <mergeCell ref="B52:K55"/>
    <mergeCell ref="E58:F58"/>
    <mergeCell ref="E59:F59"/>
    <mergeCell ref="E60:F60"/>
    <mergeCell ref="A1:K1"/>
    <mergeCell ref="A3:K5"/>
    <mergeCell ref="B8:D8"/>
    <mergeCell ref="E8:I8"/>
    <mergeCell ref="B9:D9"/>
    <mergeCell ref="E9:I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66675</xdr:colOff>
                    <xdr:row>15</xdr:row>
                    <xdr:rowOff>0</xdr:rowOff>
                  </from>
                  <to>
                    <xdr:col>6</xdr:col>
                    <xdr:colOff>447675</xdr:colOff>
                    <xdr:row>16</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66675</xdr:colOff>
                    <xdr:row>17</xdr:row>
                    <xdr:rowOff>19050</xdr:rowOff>
                  </from>
                  <to>
                    <xdr:col>5</xdr:col>
                    <xdr:colOff>476250</xdr:colOff>
                    <xdr:row>18</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66675</xdr:colOff>
                    <xdr:row>19</xdr:row>
                    <xdr:rowOff>19050</xdr:rowOff>
                  </from>
                  <to>
                    <xdr:col>5</xdr:col>
                    <xdr:colOff>476250</xdr:colOff>
                    <xdr:row>20</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28575</xdr:colOff>
                    <xdr:row>42</xdr:row>
                    <xdr:rowOff>19050</xdr:rowOff>
                  </from>
                  <to>
                    <xdr:col>4</xdr:col>
                    <xdr:colOff>190500</xdr:colOff>
                    <xdr:row>43</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38100</xdr:colOff>
                    <xdr:row>43</xdr:row>
                    <xdr:rowOff>19050</xdr:rowOff>
                  </from>
                  <to>
                    <xdr:col>5</xdr:col>
                    <xdr:colOff>285750</xdr:colOff>
                    <xdr:row>44</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19050</xdr:colOff>
                    <xdr:row>45</xdr:row>
                    <xdr:rowOff>0</xdr:rowOff>
                  </from>
                  <to>
                    <xdr:col>4</xdr:col>
                    <xdr:colOff>676275</xdr:colOff>
                    <xdr:row>46</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9525</xdr:colOff>
                    <xdr:row>48</xdr:row>
                    <xdr:rowOff>19050</xdr:rowOff>
                  </from>
                  <to>
                    <xdr:col>4</xdr:col>
                    <xdr:colOff>647700</xdr:colOff>
                    <xdr:row>49</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9525</xdr:colOff>
                    <xdr:row>49</xdr:row>
                    <xdr:rowOff>28575</xdr:rowOff>
                  </from>
                  <to>
                    <xdr:col>4</xdr:col>
                    <xdr:colOff>619125</xdr:colOff>
                    <xdr:row>50</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0</xdr:colOff>
                    <xdr:row>49</xdr:row>
                    <xdr:rowOff>28575</xdr:rowOff>
                  </from>
                  <to>
                    <xdr:col>7</xdr:col>
                    <xdr:colOff>485775</xdr:colOff>
                    <xdr:row>50</xdr:row>
                    <xdr:rowOff>28575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9525</xdr:colOff>
                    <xdr:row>50</xdr:row>
                    <xdr:rowOff>9525</xdr:rowOff>
                  </from>
                  <to>
                    <xdr:col>4</xdr:col>
                    <xdr:colOff>57150</xdr:colOff>
                    <xdr:row>51</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28575</xdr:colOff>
                    <xdr:row>55</xdr:row>
                    <xdr:rowOff>9525</xdr:rowOff>
                  </from>
                  <to>
                    <xdr:col>7</xdr:col>
                    <xdr:colOff>571500</xdr:colOff>
                    <xdr:row>56</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28575</xdr:colOff>
                    <xdr:row>71</xdr:row>
                    <xdr:rowOff>9525</xdr:rowOff>
                  </from>
                  <to>
                    <xdr:col>7</xdr:col>
                    <xdr:colOff>561975</xdr:colOff>
                    <xdr:row>72</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28575</xdr:colOff>
                    <xdr:row>152</xdr:row>
                    <xdr:rowOff>0</xdr:rowOff>
                  </from>
                  <to>
                    <xdr:col>10</xdr:col>
                    <xdr:colOff>523875</xdr:colOff>
                    <xdr:row>153</xdr:row>
                    <xdr:rowOff>28575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xdr:col>
                    <xdr:colOff>28575</xdr:colOff>
                    <xdr:row>91</xdr:row>
                    <xdr:rowOff>0</xdr:rowOff>
                  </from>
                  <to>
                    <xdr:col>6</xdr:col>
                    <xdr:colOff>476250</xdr:colOff>
                    <xdr:row>92</xdr:row>
                    <xdr:rowOff>28575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xdr:col>
                    <xdr:colOff>28575</xdr:colOff>
                    <xdr:row>110</xdr:row>
                    <xdr:rowOff>0</xdr:rowOff>
                  </from>
                  <to>
                    <xdr:col>7</xdr:col>
                    <xdr:colOff>657225</xdr:colOff>
                    <xdr:row>111</xdr:row>
                    <xdr:rowOff>28575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0</xdr:colOff>
                    <xdr:row>50</xdr:row>
                    <xdr:rowOff>28575</xdr:rowOff>
                  </from>
                  <to>
                    <xdr:col>7</xdr:col>
                    <xdr:colOff>533400</xdr:colOff>
                    <xdr:row>51</xdr:row>
                    <xdr:rowOff>28575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8</xdr:col>
                    <xdr:colOff>9525</xdr:colOff>
                    <xdr:row>50</xdr:row>
                    <xdr:rowOff>28575</xdr:rowOff>
                  </from>
                  <to>
                    <xdr:col>10</xdr:col>
                    <xdr:colOff>9525</xdr:colOff>
                    <xdr:row>51</xdr:row>
                    <xdr:rowOff>28575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xdr:col>
                    <xdr:colOff>47625</xdr:colOff>
                    <xdr:row>110</xdr:row>
                    <xdr:rowOff>238125</xdr:rowOff>
                  </from>
                  <to>
                    <xdr:col>9</xdr:col>
                    <xdr:colOff>428625</xdr:colOff>
                    <xdr:row>112</xdr:row>
                    <xdr:rowOff>19050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xdr:col>
                    <xdr:colOff>47625</xdr:colOff>
                    <xdr:row>111</xdr:row>
                    <xdr:rowOff>238125</xdr:rowOff>
                  </from>
                  <to>
                    <xdr:col>10</xdr:col>
                    <xdr:colOff>457200</xdr:colOff>
                    <xdr:row>114</xdr:row>
                    <xdr:rowOff>38100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xdr:col>
                    <xdr:colOff>28575</xdr:colOff>
                    <xdr:row>120</xdr:row>
                    <xdr:rowOff>0</xdr:rowOff>
                  </from>
                  <to>
                    <xdr:col>9</xdr:col>
                    <xdr:colOff>76200</xdr:colOff>
                    <xdr:row>121</xdr:row>
                    <xdr:rowOff>28575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1</xdr:col>
                    <xdr:colOff>28575</xdr:colOff>
                    <xdr:row>140</xdr:row>
                    <xdr:rowOff>0</xdr:rowOff>
                  </from>
                  <to>
                    <xdr:col>6</xdr:col>
                    <xdr:colOff>523875</xdr:colOff>
                    <xdr:row>141</xdr:row>
                    <xdr:rowOff>28575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xdr:col>
                    <xdr:colOff>9525</xdr:colOff>
                    <xdr:row>140</xdr:row>
                    <xdr:rowOff>238125</xdr:rowOff>
                  </from>
                  <to>
                    <xdr:col>10</xdr:col>
                    <xdr:colOff>400050</xdr:colOff>
                    <xdr:row>142</xdr:row>
                    <xdr:rowOff>238125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xdr:col>
                    <xdr:colOff>9525</xdr:colOff>
                    <xdr:row>142</xdr:row>
                    <xdr:rowOff>238125</xdr:rowOff>
                  </from>
                  <to>
                    <xdr:col>10</xdr:col>
                    <xdr:colOff>400050</xdr:colOff>
                    <xdr:row>144</xdr:row>
                    <xdr:rowOff>238125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xdr:col>
                    <xdr:colOff>9525</xdr:colOff>
                    <xdr:row>144</xdr:row>
                    <xdr:rowOff>238125</xdr:rowOff>
                  </from>
                  <to>
                    <xdr:col>10</xdr:col>
                    <xdr:colOff>400050</xdr:colOff>
                    <xdr:row>146</xdr:row>
                    <xdr:rowOff>238125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9525</xdr:colOff>
                    <xdr:row>146</xdr:row>
                    <xdr:rowOff>238125</xdr:rowOff>
                  </from>
                  <to>
                    <xdr:col>10</xdr:col>
                    <xdr:colOff>400050</xdr:colOff>
                    <xdr:row>148</xdr:row>
                    <xdr:rowOff>238125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2</xdr:col>
                    <xdr:colOff>9525</xdr:colOff>
                    <xdr:row>148</xdr:row>
                    <xdr:rowOff>238125</xdr:rowOff>
                  </from>
                  <to>
                    <xdr:col>10</xdr:col>
                    <xdr:colOff>400050</xdr:colOff>
                    <xdr:row>150</xdr:row>
                    <xdr:rowOff>238125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3</xdr:col>
                    <xdr:colOff>47625</xdr:colOff>
                    <xdr:row>113</xdr:row>
                    <xdr:rowOff>219075</xdr:rowOff>
                  </from>
                  <to>
                    <xdr:col>7</xdr:col>
                    <xdr:colOff>152400</xdr:colOff>
                    <xdr:row>115</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3</xdr:col>
                    <xdr:colOff>47625</xdr:colOff>
                    <xdr:row>114</xdr:row>
                    <xdr:rowOff>219075</xdr:rowOff>
                  </from>
                  <to>
                    <xdr:col>10</xdr:col>
                    <xdr:colOff>495300</xdr:colOff>
                    <xdr:row>118</xdr:row>
                    <xdr:rowOff>19050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xdr:col>
                    <xdr:colOff>9525</xdr:colOff>
                    <xdr:row>136</xdr:row>
                    <xdr:rowOff>19050</xdr:rowOff>
                  </from>
                  <to>
                    <xdr:col>5</xdr:col>
                    <xdr:colOff>666750</xdr:colOff>
                    <xdr:row>136</xdr:row>
                    <xdr:rowOff>171450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2</xdr:col>
                    <xdr:colOff>9525</xdr:colOff>
                    <xdr:row>137</xdr:row>
                    <xdr:rowOff>28575</xdr:rowOff>
                  </from>
                  <to>
                    <xdr:col>4</xdr:col>
                    <xdr:colOff>95250</xdr:colOff>
                    <xdr:row>137</xdr:row>
                    <xdr:rowOff>180975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5</xdr:col>
                    <xdr:colOff>0</xdr:colOff>
                    <xdr:row>137</xdr:row>
                    <xdr:rowOff>28575</xdr:rowOff>
                  </from>
                  <to>
                    <xdr:col>7</xdr:col>
                    <xdr:colOff>457200</xdr:colOff>
                    <xdr:row>137</xdr:row>
                    <xdr:rowOff>180975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8</xdr:col>
                    <xdr:colOff>9525</xdr:colOff>
                    <xdr:row>137</xdr:row>
                    <xdr:rowOff>28575</xdr:rowOff>
                  </from>
                  <to>
                    <xdr:col>9</xdr:col>
                    <xdr:colOff>571500</xdr:colOff>
                    <xdr:row>137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1"/>
  <sheetViews>
    <sheetView view="pageBreakPreview" topLeftCell="A34" zoomScaleNormal="100" zoomScaleSheetLayoutView="100" workbookViewId="0">
      <selection activeCell="E28" sqref="E28"/>
    </sheetView>
  </sheetViews>
  <sheetFormatPr defaultRowHeight="12" x14ac:dyDescent="0.15"/>
  <cols>
    <col min="1" max="1" width="3.125" style="1" customWidth="1"/>
    <col min="2" max="3" width="3.625" style="1" customWidth="1"/>
    <col min="4" max="16384" width="9" style="1"/>
  </cols>
  <sheetData>
    <row r="1" spans="1:11" ht="20.100000000000001" customHeight="1" x14ac:dyDescent="0.15">
      <c r="A1" s="42" t="s">
        <v>0</v>
      </c>
      <c r="B1" s="43"/>
      <c r="C1" s="43"/>
      <c r="D1" s="43"/>
      <c r="E1" s="43"/>
      <c r="F1" s="43"/>
      <c r="G1" s="43"/>
      <c r="H1" s="43"/>
      <c r="I1" s="43"/>
      <c r="J1" s="43"/>
      <c r="K1" s="43"/>
    </row>
    <row r="2" spans="1:11" ht="20.100000000000001" customHeight="1" x14ac:dyDescent="0.15"/>
    <row r="3" spans="1:11" ht="20.100000000000001" customHeight="1" x14ac:dyDescent="0.15">
      <c r="A3" s="46" t="s">
        <v>78</v>
      </c>
      <c r="B3" s="46"/>
      <c r="C3" s="46"/>
      <c r="D3" s="46"/>
      <c r="E3" s="46"/>
      <c r="F3" s="46"/>
      <c r="G3" s="46"/>
      <c r="H3" s="46"/>
      <c r="I3" s="46"/>
      <c r="J3" s="46"/>
      <c r="K3" s="46"/>
    </row>
    <row r="4" spans="1:11" ht="20.100000000000001" customHeight="1" x14ac:dyDescent="0.15">
      <c r="A4" s="46"/>
      <c r="B4" s="46"/>
      <c r="C4" s="46"/>
      <c r="D4" s="46"/>
      <c r="E4" s="46"/>
      <c r="F4" s="46"/>
      <c r="G4" s="46"/>
      <c r="H4" s="46"/>
      <c r="I4" s="46"/>
      <c r="J4" s="46"/>
      <c r="K4" s="46"/>
    </row>
    <row r="5" spans="1:11" ht="20.100000000000001" customHeight="1" x14ac:dyDescent="0.15">
      <c r="A5" s="46"/>
      <c r="B5" s="46"/>
      <c r="C5" s="46"/>
      <c r="D5" s="46"/>
      <c r="E5" s="46"/>
      <c r="F5" s="46"/>
      <c r="G5" s="46"/>
      <c r="H5" s="46"/>
      <c r="I5" s="46"/>
      <c r="J5" s="46"/>
      <c r="K5" s="46"/>
    </row>
    <row r="6" spans="1:11" ht="20.100000000000001" customHeight="1" x14ac:dyDescent="0.15"/>
    <row r="7" spans="1:11" ht="20.100000000000001" customHeight="1" x14ac:dyDescent="0.15">
      <c r="A7" s="25" t="s">
        <v>1</v>
      </c>
    </row>
    <row r="8" spans="1:11" ht="20.100000000000001" customHeight="1" x14ac:dyDescent="0.15">
      <c r="B8" s="48" t="s">
        <v>3</v>
      </c>
      <c r="C8" s="48"/>
      <c r="D8" s="48"/>
      <c r="E8" s="48"/>
      <c r="F8" s="48"/>
      <c r="G8" s="48"/>
      <c r="H8" s="48"/>
      <c r="I8" s="48"/>
    </row>
    <row r="9" spans="1:11" ht="20.100000000000001" customHeight="1" x14ac:dyDescent="0.15">
      <c r="B9" s="48" t="s">
        <v>2</v>
      </c>
      <c r="C9" s="49"/>
      <c r="D9" s="49"/>
      <c r="E9" s="48"/>
      <c r="F9" s="48"/>
      <c r="G9" s="48"/>
      <c r="H9" s="48"/>
      <c r="I9" s="48"/>
    </row>
    <row r="10" spans="1:11" ht="20.100000000000001" customHeight="1" x14ac:dyDescent="0.15">
      <c r="B10" s="50" t="s">
        <v>117</v>
      </c>
      <c r="C10" s="51"/>
      <c r="D10" s="52"/>
      <c r="E10" s="48"/>
      <c r="F10" s="48"/>
      <c r="G10" s="48"/>
      <c r="H10" s="48"/>
      <c r="I10" s="48"/>
    </row>
    <row r="11" spans="1:11" ht="20.100000000000001" customHeight="1" x14ac:dyDescent="0.15">
      <c r="B11" s="48" t="s">
        <v>4</v>
      </c>
      <c r="C11" s="49"/>
      <c r="D11" s="49"/>
      <c r="E11" s="48"/>
      <c r="F11" s="48"/>
      <c r="G11" s="48"/>
      <c r="H11" s="48"/>
      <c r="I11" s="48"/>
    </row>
    <row r="12" spans="1:11" ht="20.100000000000001" customHeight="1" x14ac:dyDescent="0.15">
      <c r="B12" s="44" t="s">
        <v>5</v>
      </c>
      <c r="C12" s="44"/>
      <c r="D12" s="18" t="s">
        <v>6</v>
      </c>
      <c r="E12" s="48"/>
      <c r="F12" s="48"/>
      <c r="G12" s="48"/>
      <c r="H12" s="48"/>
      <c r="I12" s="48"/>
    </row>
    <row r="13" spans="1:11" ht="20.100000000000001" customHeight="1" x14ac:dyDescent="0.15">
      <c r="B13" s="44"/>
      <c r="C13" s="44"/>
      <c r="D13" s="18" t="s">
        <v>7</v>
      </c>
      <c r="E13" s="48"/>
      <c r="F13" s="48"/>
      <c r="G13" s="48"/>
      <c r="H13" s="48"/>
      <c r="I13" s="48"/>
    </row>
    <row r="14" spans="1:11" ht="20.100000000000001" customHeight="1" x14ac:dyDescent="0.15"/>
    <row r="15" spans="1:11" ht="20.100000000000001" customHeight="1" x14ac:dyDescent="0.15">
      <c r="A15" s="25" t="s">
        <v>8</v>
      </c>
    </row>
    <row r="16" spans="1:11" ht="20.100000000000001" customHeight="1" x14ac:dyDescent="0.15"/>
    <row r="17" spans="1:2" ht="20.100000000000001" customHeight="1" x14ac:dyDescent="0.15">
      <c r="A17" s="1" t="s">
        <v>84</v>
      </c>
    </row>
    <row r="18" spans="1:2" ht="20.100000000000001" customHeight="1" x14ac:dyDescent="0.15"/>
    <row r="19" spans="1:2" ht="20.100000000000001" customHeight="1" x14ac:dyDescent="0.15">
      <c r="A19" s="1" t="s">
        <v>85</v>
      </c>
      <c r="B19" s="2"/>
    </row>
    <row r="20" spans="1:2" ht="20.100000000000001" customHeight="1" x14ac:dyDescent="0.15"/>
    <row r="21" spans="1:2" ht="20.100000000000001" customHeight="1" x14ac:dyDescent="0.15">
      <c r="A21" s="1" t="s">
        <v>86</v>
      </c>
      <c r="B21" s="2"/>
    </row>
    <row r="22" spans="1:2" ht="20.100000000000001" customHeight="1" x14ac:dyDescent="0.15"/>
    <row r="23" spans="1:2" ht="20.100000000000001" customHeight="1" x14ac:dyDescent="0.15">
      <c r="A23" s="25"/>
    </row>
    <row r="24" spans="1:2" ht="20.100000000000001" customHeight="1" x14ac:dyDescent="0.15"/>
    <row r="25" spans="1:2" ht="20.100000000000001" customHeight="1" x14ac:dyDescent="0.15"/>
    <row r="26" spans="1:2" ht="20.100000000000001" customHeight="1" x14ac:dyDescent="0.15"/>
    <row r="27" spans="1:2" ht="20.100000000000001" customHeight="1" x14ac:dyDescent="0.15"/>
    <row r="28" spans="1:2" ht="20.100000000000001" customHeight="1" x14ac:dyDescent="0.15"/>
    <row r="29" spans="1:2" ht="20.100000000000001" customHeight="1" x14ac:dyDescent="0.15"/>
    <row r="30" spans="1:2" ht="20.100000000000001" customHeight="1" x14ac:dyDescent="0.15"/>
    <row r="31" spans="1:2" ht="20.100000000000001" customHeight="1" x14ac:dyDescent="0.15"/>
    <row r="32" spans="1:2" ht="20.100000000000001" customHeight="1" x14ac:dyDescent="0.15"/>
    <row r="33" spans="1:11" ht="20.100000000000001" customHeight="1" x14ac:dyDescent="0.15"/>
    <row r="34" spans="1:11" ht="20.100000000000001" customHeight="1" x14ac:dyDescent="0.15"/>
    <row r="35" spans="1:11" ht="20.100000000000001" customHeight="1" x14ac:dyDescent="0.15">
      <c r="E35" s="10"/>
    </row>
    <row r="36" spans="1:11" ht="20.100000000000001" customHeight="1" x14ac:dyDescent="0.15">
      <c r="A36" s="3"/>
      <c r="B36" s="46"/>
      <c r="C36" s="46"/>
      <c r="D36" s="46"/>
      <c r="E36" s="46"/>
      <c r="F36" s="46"/>
      <c r="G36" s="46"/>
      <c r="H36" s="46"/>
      <c r="I36" s="46"/>
      <c r="J36" s="46"/>
      <c r="K36" s="46"/>
    </row>
    <row r="37" spans="1:11" ht="20.100000000000001" customHeight="1" x14ac:dyDescent="0.15">
      <c r="A37" s="3"/>
      <c r="B37" s="46"/>
      <c r="C37" s="46"/>
      <c r="D37" s="46"/>
      <c r="E37" s="46"/>
      <c r="F37" s="46"/>
      <c r="G37" s="46"/>
      <c r="H37" s="46"/>
      <c r="I37" s="46"/>
      <c r="J37" s="46"/>
      <c r="K37" s="46"/>
    </row>
    <row r="38" spans="1:11" ht="20.100000000000001" customHeight="1" x14ac:dyDescent="0.15">
      <c r="A38" s="3"/>
      <c r="B38" s="46"/>
      <c r="C38" s="46"/>
      <c r="D38" s="46"/>
      <c r="E38" s="46"/>
      <c r="F38" s="46"/>
      <c r="G38" s="46"/>
      <c r="H38" s="46"/>
      <c r="I38" s="46"/>
      <c r="J38" s="46"/>
      <c r="K38" s="46"/>
    </row>
    <row r="39" spans="1:11" ht="20.100000000000001" customHeight="1" x14ac:dyDescent="0.15">
      <c r="A39" s="3"/>
      <c r="B39" s="46"/>
      <c r="C39" s="46"/>
      <c r="D39" s="46"/>
      <c r="E39" s="46"/>
      <c r="F39" s="46"/>
      <c r="G39" s="46"/>
      <c r="H39" s="46"/>
      <c r="I39" s="46"/>
      <c r="J39" s="46"/>
      <c r="K39" s="46"/>
    </row>
    <row r="40" spans="1:11" ht="20.100000000000001" customHeight="1" x14ac:dyDescent="0.15">
      <c r="A40" s="3"/>
      <c r="B40" s="46"/>
      <c r="C40" s="46"/>
      <c r="D40" s="46"/>
      <c r="E40" s="46"/>
      <c r="F40" s="46"/>
      <c r="G40" s="46"/>
      <c r="H40" s="46"/>
      <c r="I40" s="46"/>
      <c r="J40" s="46"/>
      <c r="K40" s="46"/>
    </row>
    <row r="41" spans="1:11" ht="20.100000000000001" customHeight="1" x14ac:dyDescent="0.15">
      <c r="A41" s="25" t="s">
        <v>99</v>
      </c>
    </row>
    <row r="42" spans="1:11" ht="20.100000000000001" customHeight="1" x14ac:dyDescent="0.15">
      <c r="A42" s="1" t="s">
        <v>82</v>
      </c>
      <c r="B42" s="1" t="s">
        <v>119</v>
      </c>
    </row>
    <row r="43" spans="1:11" ht="20.100000000000001" customHeight="1" x14ac:dyDescent="0.15"/>
    <row r="44" spans="1:11" ht="20.100000000000001" customHeight="1" x14ac:dyDescent="0.15"/>
    <row r="45" spans="1:11" ht="20.100000000000001" customHeight="1" x14ac:dyDescent="0.15">
      <c r="B45" s="1" t="s">
        <v>25</v>
      </c>
    </row>
    <row r="46" spans="1:11" ht="20.100000000000001" customHeight="1" x14ac:dyDescent="0.15"/>
    <row r="47" spans="1:11" ht="20.100000000000001" customHeight="1" x14ac:dyDescent="0.15"/>
    <row r="48" spans="1:11" ht="20.100000000000001" customHeight="1" x14ac:dyDescent="0.15">
      <c r="A48" s="1" t="s">
        <v>80</v>
      </c>
      <c r="B48" s="1" t="s">
        <v>105</v>
      </c>
    </row>
    <row r="49" spans="1:11" ht="20.100000000000001" customHeight="1" x14ac:dyDescent="0.15"/>
    <row r="50" spans="1:11" ht="20.100000000000001" customHeight="1" x14ac:dyDescent="0.15"/>
    <row r="51" spans="1:11" ht="20.100000000000001" customHeight="1" x14ac:dyDescent="0.15">
      <c r="E51" s="10" t="s">
        <v>69</v>
      </c>
      <c r="K51" s="1" t="s">
        <v>70</v>
      </c>
    </row>
    <row r="52" spans="1:11" ht="20.100000000000001" customHeight="1" x14ac:dyDescent="0.15">
      <c r="A52" s="3"/>
      <c r="B52" s="46" t="s">
        <v>91</v>
      </c>
      <c r="C52" s="46"/>
      <c r="D52" s="46"/>
      <c r="E52" s="46"/>
      <c r="F52" s="46"/>
      <c r="G52" s="46"/>
      <c r="H52" s="46"/>
      <c r="I52" s="46"/>
      <c r="J52" s="46"/>
      <c r="K52" s="46"/>
    </row>
    <row r="53" spans="1:11" ht="20.100000000000001" customHeight="1" x14ac:dyDescent="0.15">
      <c r="A53" s="3"/>
      <c r="B53" s="46"/>
      <c r="C53" s="46"/>
      <c r="D53" s="46"/>
      <c r="E53" s="46"/>
      <c r="F53" s="46"/>
      <c r="G53" s="46"/>
      <c r="H53" s="46"/>
      <c r="I53" s="46"/>
      <c r="J53" s="46"/>
      <c r="K53" s="46"/>
    </row>
    <row r="54" spans="1:11" ht="20.100000000000001" customHeight="1" x14ac:dyDescent="0.15">
      <c r="A54" s="3"/>
      <c r="B54" s="46"/>
      <c r="C54" s="46"/>
      <c r="D54" s="46"/>
      <c r="E54" s="46"/>
      <c r="F54" s="46"/>
      <c r="G54" s="46"/>
      <c r="H54" s="46"/>
      <c r="I54" s="46"/>
      <c r="J54" s="46"/>
      <c r="K54" s="46"/>
    </row>
    <row r="55" spans="1:11" ht="20.100000000000001" customHeight="1" x14ac:dyDescent="0.15">
      <c r="A55" s="3"/>
      <c r="B55" s="46"/>
      <c r="C55" s="46"/>
      <c r="D55" s="46"/>
      <c r="E55" s="46"/>
      <c r="F55" s="46"/>
      <c r="G55" s="46"/>
      <c r="H55" s="46"/>
      <c r="I55" s="46"/>
      <c r="J55" s="46"/>
      <c r="K55" s="46"/>
    </row>
    <row r="56" spans="1:11" ht="20.100000000000001" customHeight="1" x14ac:dyDescent="0.15"/>
    <row r="57" spans="1:11" ht="20.100000000000001" customHeight="1" x14ac:dyDescent="0.15">
      <c r="C57" s="1" t="s">
        <v>26</v>
      </c>
    </row>
    <row r="58" spans="1:11" ht="20.100000000000001" customHeight="1" x14ac:dyDescent="0.15">
      <c r="C58" s="1" t="s">
        <v>27</v>
      </c>
      <c r="D58" s="17" t="s">
        <v>9</v>
      </c>
      <c r="E58" s="44" t="s">
        <v>28</v>
      </c>
      <c r="F58" s="44"/>
    </row>
    <row r="59" spans="1:11" ht="20.100000000000001" customHeight="1" x14ac:dyDescent="0.15">
      <c r="D59" s="17" t="s">
        <v>29</v>
      </c>
      <c r="E59" s="44">
        <v>180</v>
      </c>
      <c r="F59" s="44"/>
    </row>
    <row r="60" spans="1:11" ht="20.100000000000001" customHeight="1" x14ac:dyDescent="0.15">
      <c r="D60" s="17" t="s">
        <v>30</v>
      </c>
      <c r="E60" s="45" t="s">
        <v>31</v>
      </c>
      <c r="F60" s="45"/>
    </row>
    <row r="61" spans="1:11" ht="20.100000000000001" customHeight="1" x14ac:dyDescent="0.15">
      <c r="C61" s="1" t="s">
        <v>32</v>
      </c>
      <c r="D61" s="1" t="s">
        <v>55</v>
      </c>
    </row>
    <row r="62" spans="1:11" ht="20.100000000000001" customHeight="1" x14ac:dyDescent="0.15"/>
    <row r="63" spans="1:11" ht="20.100000000000001" customHeight="1" x14ac:dyDescent="0.15">
      <c r="C63" s="1" t="s">
        <v>58</v>
      </c>
    </row>
    <row r="64" spans="1:11" ht="20.100000000000001" customHeight="1" x14ac:dyDescent="0.15">
      <c r="C64" s="10" t="s">
        <v>27</v>
      </c>
      <c r="D64" s="19" t="s">
        <v>100</v>
      </c>
      <c r="E64" s="19" t="s">
        <v>10</v>
      </c>
      <c r="F64" s="11" t="s">
        <v>32</v>
      </c>
      <c r="G64" s="19" t="s">
        <v>21</v>
      </c>
      <c r="H64" s="19" t="s">
        <v>22</v>
      </c>
      <c r="I64" s="19" t="s">
        <v>23</v>
      </c>
      <c r="J64" s="19" t="s">
        <v>10</v>
      </c>
    </row>
    <row r="65" spans="3:11" ht="20.100000000000001" customHeight="1" x14ac:dyDescent="0.15">
      <c r="D65" s="5"/>
      <c r="E65" s="4" t="str">
        <f>IF(D65="","",IF(D65=1,180,320+100*(D65-2)))</f>
        <v/>
      </c>
      <c r="G65" s="5"/>
      <c r="H65" s="5"/>
      <c r="I65" s="5"/>
      <c r="J65" s="4">
        <f>G65*3.3+H65*3.3+I65*1.98</f>
        <v>0</v>
      </c>
    </row>
    <row r="66" spans="3:11" ht="20.100000000000001" customHeight="1" x14ac:dyDescent="0.15"/>
    <row r="67" spans="3:11" ht="20.100000000000001" customHeight="1" x14ac:dyDescent="0.15">
      <c r="C67" s="7" t="s">
        <v>57</v>
      </c>
      <c r="D67" s="19" t="s">
        <v>24</v>
      </c>
      <c r="E67" s="19" t="s">
        <v>101</v>
      </c>
      <c r="F67" s="19" t="s">
        <v>64</v>
      </c>
    </row>
    <row r="68" spans="3:11" ht="20.100000000000001" customHeight="1" x14ac:dyDescent="0.15">
      <c r="D68" s="4" t="str">
        <f>IFERROR(E65+J65,"")</f>
        <v/>
      </c>
      <c r="E68" s="5"/>
      <c r="F68" s="17" t="str">
        <f>IF(D68="","",IF(E68&gt;=D68,"○","×"))</f>
        <v/>
      </c>
    </row>
    <row r="69" spans="3:11" ht="20.100000000000001" customHeight="1" x14ac:dyDescent="0.15"/>
    <row r="70" spans="3:11" ht="20.100000000000001" customHeight="1" x14ac:dyDescent="0.15">
      <c r="C70" s="47" t="s">
        <v>114</v>
      </c>
      <c r="D70" s="47"/>
      <c r="E70" s="47"/>
      <c r="F70" s="47"/>
      <c r="G70" s="47"/>
      <c r="H70" s="47"/>
      <c r="I70" s="47"/>
      <c r="J70" s="47"/>
      <c r="K70" s="47"/>
    </row>
    <row r="71" spans="3:11" ht="20.100000000000001" customHeight="1" x14ac:dyDescent="0.15">
      <c r="C71" s="47"/>
      <c r="D71" s="47"/>
      <c r="E71" s="47"/>
      <c r="F71" s="47"/>
      <c r="G71" s="47"/>
      <c r="H71" s="47"/>
      <c r="I71" s="47"/>
      <c r="J71" s="47"/>
      <c r="K71" s="47"/>
    </row>
    <row r="72" spans="3:11" ht="20.100000000000001" customHeight="1" x14ac:dyDescent="0.15">
      <c r="C72" s="47"/>
      <c r="D72" s="47"/>
      <c r="E72" s="47"/>
      <c r="F72" s="47"/>
      <c r="G72" s="47"/>
      <c r="H72" s="47"/>
      <c r="I72" s="47"/>
      <c r="J72" s="47"/>
      <c r="K72" s="47"/>
    </row>
    <row r="73" spans="3:11" ht="20.100000000000001" customHeight="1" x14ac:dyDescent="0.15"/>
    <row r="74" spans="3:11" ht="20.100000000000001" customHeight="1" x14ac:dyDescent="0.15">
      <c r="C74" s="1" t="s">
        <v>26</v>
      </c>
    </row>
    <row r="75" spans="3:11" ht="20.100000000000001" customHeight="1" x14ac:dyDescent="0.15">
      <c r="C75" s="1" t="s">
        <v>27</v>
      </c>
      <c r="D75" s="1" t="s">
        <v>39</v>
      </c>
    </row>
    <row r="76" spans="3:11" ht="20.100000000000001" customHeight="1" x14ac:dyDescent="0.15">
      <c r="C76" s="10" t="s">
        <v>36</v>
      </c>
      <c r="D76" s="19" t="s">
        <v>9</v>
      </c>
      <c r="E76" s="45" t="s">
        <v>28</v>
      </c>
      <c r="F76" s="45"/>
    </row>
    <row r="77" spans="3:11" ht="20.100000000000001" customHeight="1" x14ac:dyDescent="0.15">
      <c r="D77" s="6" t="s">
        <v>33</v>
      </c>
      <c r="E77" s="45" t="s">
        <v>34</v>
      </c>
      <c r="F77" s="45"/>
    </row>
    <row r="78" spans="3:11" ht="20.100000000000001" customHeight="1" x14ac:dyDescent="0.15">
      <c r="D78" s="6" t="s">
        <v>35</v>
      </c>
      <c r="E78" s="45" t="s">
        <v>63</v>
      </c>
      <c r="F78" s="45"/>
    </row>
    <row r="79" spans="3:11" ht="20.100000000000001" customHeight="1" x14ac:dyDescent="0.15">
      <c r="C79" s="10" t="s">
        <v>37</v>
      </c>
      <c r="D79" s="1" t="s">
        <v>38</v>
      </c>
    </row>
    <row r="80" spans="3:11" ht="20.100000000000001" customHeight="1" x14ac:dyDescent="0.15">
      <c r="C80" s="1" t="s">
        <v>32</v>
      </c>
      <c r="D80" s="1" t="s">
        <v>40</v>
      </c>
    </row>
    <row r="81" spans="3:11" ht="20.100000000000001" customHeight="1" x14ac:dyDescent="0.15"/>
    <row r="82" spans="3:11" ht="20.100000000000001" customHeight="1" x14ac:dyDescent="0.15">
      <c r="C82" s="1" t="s">
        <v>58</v>
      </c>
    </row>
    <row r="83" spans="3:11" ht="20.100000000000001" customHeight="1" x14ac:dyDescent="0.15">
      <c r="C83" s="1" t="s">
        <v>27</v>
      </c>
    </row>
    <row r="84" spans="3:11" ht="20.100000000000001" customHeight="1" x14ac:dyDescent="0.15">
      <c r="C84" s="10" t="s">
        <v>36</v>
      </c>
      <c r="D84" s="19" t="s">
        <v>9</v>
      </c>
      <c r="E84" s="19" t="s">
        <v>10</v>
      </c>
      <c r="F84" s="10" t="s">
        <v>37</v>
      </c>
      <c r="G84" s="19" t="s">
        <v>41</v>
      </c>
      <c r="H84" s="19" t="s">
        <v>10</v>
      </c>
      <c r="J84" s="12" t="s">
        <v>62</v>
      </c>
      <c r="K84" s="19" t="s">
        <v>10</v>
      </c>
    </row>
    <row r="85" spans="3:11" ht="20.100000000000001" customHeight="1" x14ac:dyDescent="0.15">
      <c r="D85" s="5"/>
      <c r="E85" s="4" t="str">
        <f>IF(D85="","",IF(D85&lt;=2,330+30*(D85-1),400+80*(D85-3)))</f>
        <v/>
      </c>
      <c r="G85" s="5"/>
      <c r="H85" s="4" t="str">
        <f>IF(G85="","",G85*3.3)</f>
        <v/>
      </c>
      <c r="K85" s="4" t="str">
        <f>IF(E85&gt;=H85,E85,H85)</f>
        <v/>
      </c>
    </row>
    <row r="86" spans="3:11" ht="20.100000000000001" customHeight="1" x14ac:dyDescent="0.15"/>
    <row r="87" spans="3:11" ht="20.100000000000001" customHeight="1" x14ac:dyDescent="0.15">
      <c r="C87" s="1" t="s">
        <v>32</v>
      </c>
      <c r="D87" s="19" t="s">
        <v>42</v>
      </c>
      <c r="E87" s="19" t="s">
        <v>10</v>
      </c>
      <c r="G87" s="7" t="s">
        <v>57</v>
      </c>
      <c r="H87" s="19" t="s">
        <v>24</v>
      </c>
      <c r="I87" s="19" t="s">
        <v>11</v>
      </c>
      <c r="J87" s="19" t="s">
        <v>64</v>
      </c>
    </row>
    <row r="88" spans="3:11" ht="20.100000000000001" customHeight="1" x14ac:dyDescent="0.15">
      <c r="D88" s="5"/>
      <c r="E88" s="4" t="str">
        <f>IF(D88="","",D88*3.3)</f>
        <v/>
      </c>
      <c r="H88" s="4" t="str">
        <f>IF(D88="",K85,K85+E88)</f>
        <v/>
      </c>
      <c r="I88" s="5"/>
      <c r="J88" s="27" t="str">
        <f>IF(H88="","",IF(I88&gt;=H88,"○","×"))</f>
        <v/>
      </c>
    </row>
    <row r="89" spans="3:11" ht="20.100000000000001" customHeight="1" x14ac:dyDescent="0.15"/>
    <row r="90" spans="3:11" ht="20.100000000000001" customHeight="1" x14ac:dyDescent="0.15">
      <c r="C90" s="47" t="s">
        <v>115</v>
      </c>
      <c r="D90" s="47"/>
      <c r="E90" s="47"/>
      <c r="F90" s="47"/>
      <c r="G90" s="47"/>
      <c r="H90" s="47"/>
      <c r="I90" s="47"/>
      <c r="J90" s="47"/>
      <c r="K90" s="47"/>
    </row>
    <row r="91" spans="3:11" ht="20.100000000000001" customHeight="1" x14ac:dyDescent="0.15">
      <c r="C91" s="47"/>
      <c r="D91" s="47"/>
      <c r="E91" s="47"/>
      <c r="F91" s="47"/>
      <c r="G91" s="47"/>
      <c r="H91" s="47"/>
      <c r="I91" s="47"/>
      <c r="J91" s="47"/>
      <c r="K91" s="47"/>
    </row>
    <row r="92" spans="3:11" ht="20.100000000000001" customHeight="1" x14ac:dyDescent="0.15">
      <c r="C92" s="47"/>
      <c r="D92" s="47"/>
      <c r="E92" s="47"/>
      <c r="F92" s="47"/>
      <c r="G92" s="47"/>
      <c r="H92" s="47"/>
      <c r="I92" s="47"/>
      <c r="J92" s="47"/>
      <c r="K92" s="47"/>
    </row>
    <row r="93" spans="3:11" ht="20.100000000000001" customHeight="1" x14ac:dyDescent="0.15">
      <c r="E93" s="14"/>
      <c r="F93" s="13"/>
    </row>
    <row r="94" spans="3:11" ht="20.100000000000001" customHeight="1" x14ac:dyDescent="0.15">
      <c r="C94" s="1" t="s">
        <v>65</v>
      </c>
      <c r="F94" s="13"/>
    </row>
    <row r="95" spans="3:11" ht="20.100000000000001" customHeight="1" x14ac:dyDescent="0.15">
      <c r="C95" s="1" t="s">
        <v>66</v>
      </c>
      <c r="F95" s="13"/>
    </row>
    <row r="96" spans="3:11" ht="20.100000000000001" customHeight="1" x14ac:dyDescent="0.15">
      <c r="E96" s="14"/>
      <c r="F96" s="13"/>
    </row>
    <row r="97" spans="1:11" ht="20.100000000000001" customHeight="1" x14ac:dyDescent="0.15">
      <c r="C97" s="1" t="s">
        <v>58</v>
      </c>
      <c r="E97" s="14"/>
      <c r="F97" s="13"/>
    </row>
    <row r="98" spans="1:11" ht="20.100000000000001" customHeight="1" x14ac:dyDescent="0.15">
      <c r="D98" s="40" t="s">
        <v>13</v>
      </c>
      <c r="E98" s="41"/>
      <c r="F98" s="19" t="s">
        <v>14</v>
      </c>
      <c r="G98" s="19" t="s">
        <v>10</v>
      </c>
      <c r="H98" s="19" t="s">
        <v>11</v>
      </c>
      <c r="I98" s="19" t="s">
        <v>12</v>
      </c>
    </row>
    <row r="99" spans="1:11" ht="20.100000000000001" customHeight="1" x14ac:dyDescent="0.15">
      <c r="D99" s="29" t="s">
        <v>15</v>
      </c>
      <c r="E99" s="53"/>
      <c r="F99" s="5"/>
      <c r="G99" s="4" t="str">
        <f>IF(F99="","",F99*3.3)</f>
        <v/>
      </c>
      <c r="H99" s="5"/>
      <c r="I99" s="24" t="str">
        <f>IF(H99="","",IF(H99&gt;=G99,"○","×"))</f>
        <v/>
      </c>
    </row>
    <row r="100" spans="1:11" ht="20.100000000000001" customHeight="1" x14ac:dyDescent="0.15">
      <c r="D100" s="29" t="s">
        <v>16</v>
      </c>
      <c r="E100" s="30"/>
      <c r="F100" s="5"/>
      <c r="G100" s="4" t="str">
        <f>IF(F100="","",F100*3.3)</f>
        <v/>
      </c>
      <c r="H100" s="5"/>
      <c r="I100" s="24" t="str">
        <f t="shared" ref="I100:I104" si="0">IF(H100="","",IF(H100&gt;=G100,"○","×"))</f>
        <v/>
      </c>
    </row>
    <row r="101" spans="1:11" ht="20.100000000000001" customHeight="1" x14ac:dyDescent="0.15">
      <c r="D101" s="29" t="s">
        <v>17</v>
      </c>
      <c r="E101" s="30"/>
      <c r="F101" s="5"/>
      <c r="G101" s="4" t="str">
        <f>IF(F101="","",F101*1.98)</f>
        <v/>
      </c>
      <c r="H101" s="5"/>
      <c r="I101" s="24" t="str">
        <f t="shared" si="0"/>
        <v/>
      </c>
    </row>
    <row r="102" spans="1:11" ht="20.100000000000001" customHeight="1" x14ac:dyDescent="0.15">
      <c r="D102" s="29" t="s">
        <v>18</v>
      </c>
      <c r="E102" s="30"/>
      <c r="F102" s="5"/>
      <c r="G102" s="4" t="str">
        <f t="shared" ref="G102:G104" si="1">IF(F102="","",F102*1.98)</f>
        <v/>
      </c>
      <c r="H102" s="5"/>
      <c r="I102" s="24" t="str">
        <f t="shared" si="0"/>
        <v/>
      </c>
    </row>
    <row r="103" spans="1:11" ht="20.100000000000001" customHeight="1" x14ac:dyDescent="0.15">
      <c r="D103" s="29" t="s">
        <v>19</v>
      </c>
      <c r="E103" s="30"/>
      <c r="F103" s="5"/>
      <c r="G103" s="4" t="str">
        <f t="shared" si="1"/>
        <v/>
      </c>
      <c r="H103" s="5"/>
      <c r="I103" s="24" t="str">
        <f t="shared" si="0"/>
        <v/>
      </c>
    </row>
    <row r="104" spans="1:11" ht="20.100000000000001" customHeight="1" x14ac:dyDescent="0.15">
      <c r="D104" s="29" t="s">
        <v>20</v>
      </c>
      <c r="E104" s="30"/>
      <c r="F104" s="5"/>
      <c r="G104" s="4" t="str">
        <f t="shared" si="1"/>
        <v/>
      </c>
      <c r="H104" s="5"/>
      <c r="I104" s="24" t="str">
        <f t="shared" si="0"/>
        <v/>
      </c>
    </row>
    <row r="105" spans="1:11" ht="20.100000000000001" customHeight="1" x14ac:dyDescent="0.15">
      <c r="D105" s="29" t="s">
        <v>95</v>
      </c>
      <c r="E105" s="30"/>
      <c r="F105" s="24" t="s">
        <v>116</v>
      </c>
      <c r="G105" s="17" t="s">
        <v>68</v>
      </c>
      <c r="H105" s="5"/>
      <c r="I105" s="24" t="s">
        <v>112</v>
      </c>
    </row>
    <row r="106" spans="1:11" ht="20.100000000000001" customHeight="1" x14ac:dyDescent="0.15">
      <c r="H106" s="15"/>
    </row>
    <row r="107" spans="1:11" ht="20.100000000000001" customHeight="1" x14ac:dyDescent="0.15">
      <c r="C107" s="47" t="s">
        <v>102</v>
      </c>
      <c r="D107" s="47"/>
      <c r="E107" s="47"/>
      <c r="F107" s="47"/>
      <c r="G107" s="47"/>
      <c r="H107" s="47"/>
      <c r="I107" s="47"/>
      <c r="J107" s="47"/>
      <c r="K107" s="47"/>
    </row>
    <row r="108" spans="1:11" ht="20.100000000000001" customHeight="1" x14ac:dyDescent="0.15">
      <c r="C108" s="47"/>
      <c r="D108" s="47"/>
      <c r="E108" s="47"/>
      <c r="F108" s="47"/>
      <c r="G108" s="47"/>
      <c r="H108" s="47"/>
      <c r="I108" s="47"/>
      <c r="J108" s="47"/>
      <c r="K108" s="47"/>
    </row>
    <row r="109" spans="1:11" ht="20.100000000000001" customHeight="1" x14ac:dyDescent="0.15">
      <c r="C109" s="47"/>
      <c r="D109" s="47"/>
      <c r="E109" s="47"/>
      <c r="F109" s="47"/>
      <c r="G109" s="47"/>
      <c r="H109" s="47"/>
      <c r="I109" s="47"/>
      <c r="J109" s="47"/>
      <c r="K109" s="47"/>
    </row>
    <row r="110" spans="1:11" ht="20.100000000000001" customHeight="1" x14ac:dyDescent="0.15">
      <c r="H110" s="15"/>
    </row>
    <row r="111" spans="1:11" ht="20.100000000000001" customHeight="1" x14ac:dyDescent="0.15">
      <c r="A111" s="1" t="s">
        <v>71</v>
      </c>
      <c r="B111" s="1" t="s">
        <v>72</v>
      </c>
      <c r="H111" s="15"/>
    </row>
    <row r="112" spans="1:11" ht="20.100000000000001" customHeight="1" x14ac:dyDescent="0.15">
      <c r="E112" s="14"/>
      <c r="F112" s="13"/>
    </row>
    <row r="113" spans="3:11" ht="20.100000000000001" customHeight="1" x14ac:dyDescent="0.15">
      <c r="E113" s="14"/>
      <c r="F113" s="13"/>
    </row>
    <row r="114" spans="3:11" ht="20.100000000000001" customHeight="1" x14ac:dyDescent="0.15">
      <c r="E114" s="14"/>
      <c r="F114" s="13"/>
    </row>
    <row r="115" spans="3:11" ht="20.100000000000001" customHeight="1" x14ac:dyDescent="0.15">
      <c r="E115" s="14"/>
      <c r="F115" s="13"/>
    </row>
    <row r="116" spans="3:11" ht="20.100000000000001" customHeight="1" x14ac:dyDescent="0.15">
      <c r="E116" s="14"/>
      <c r="F116" s="13"/>
    </row>
    <row r="117" spans="3:11" ht="20.100000000000001" customHeight="1" x14ac:dyDescent="0.15">
      <c r="E117" s="14"/>
      <c r="F117" s="13"/>
    </row>
    <row r="118" spans="3:11" ht="20.100000000000001" customHeight="1" x14ac:dyDescent="0.15">
      <c r="E118" s="14"/>
      <c r="F118" s="13"/>
    </row>
    <row r="119" spans="3:11" ht="20.100000000000001" customHeight="1" x14ac:dyDescent="0.15">
      <c r="E119" s="14"/>
      <c r="F119" s="13"/>
    </row>
    <row r="120" spans="3:11" ht="20.100000000000001" customHeight="1" x14ac:dyDescent="0.15">
      <c r="E120" s="14"/>
      <c r="F120" s="13"/>
    </row>
    <row r="121" spans="3:11" ht="20.100000000000001" customHeight="1" x14ac:dyDescent="0.15">
      <c r="E121" s="14"/>
      <c r="F121" s="13"/>
    </row>
    <row r="122" spans="3:11" ht="20.100000000000001" customHeight="1" x14ac:dyDescent="0.15">
      <c r="E122" s="14"/>
      <c r="F122" s="13"/>
    </row>
    <row r="123" spans="3:11" ht="20.100000000000001" customHeight="1" x14ac:dyDescent="0.15">
      <c r="C123" s="47" t="s">
        <v>74</v>
      </c>
      <c r="D123" s="47"/>
      <c r="E123" s="47"/>
      <c r="F123" s="47"/>
      <c r="G123" s="47"/>
      <c r="H123" s="47"/>
      <c r="I123" s="47"/>
      <c r="J123" s="47"/>
      <c r="K123" s="16"/>
    </row>
    <row r="124" spans="3:11" ht="20.100000000000001" customHeight="1" x14ac:dyDescent="0.15">
      <c r="C124" s="47"/>
      <c r="D124" s="47"/>
      <c r="E124" s="47"/>
      <c r="F124" s="47"/>
      <c r="G124" s="47"/>
      <c r="H124" s="47"/>
      <c r="I124" s="47"/>
      <c r="J124" s="47"/>
      <c r="K124" s="16"/>
    </row>
    <row r="125" spans="3:11" ht="20.100000000000001" customHeight="1" x14ac:dyDescent="0.15">
      <c r="C125" s="47"/>
      <c r="D125" s="47"/>
      <c r="E125" s="47"/>
      <c r="F125" s="47"/>
      <c r="G125" s="47"/>
      <c r="H125" s="47"/>
      <c r="I125" s="47"/>
      <c r="J125" s="47"/>
      <c r="K125" s="16"/>
    </row>
    <row r="126" spans="3:11" ht="20.100000000000001" customHeight="1" x14ac:dyDescent="0.15">
      <c r="C126" s="29" t="s">
        <v>43</v>
      </c>
      <c r="D126" s="30"/>
      <c r="E126" s="19" t="s">
        <v>14</v>
      </c>
      <c r="F126" s="19" t="s">
        <v>96</v>
      </c>
      <c r="G126" s="19" t="s">
        <v>97</v>
      </c>
      <c r="H126" s="19" t="s">
        <v>9</v>
      </c>
      <c r="I126" s="19" t="s">
        <v>44</v>
      </c>
    </row>
    <row r="127" spans="3:11" ht="20.100000000000001" customHeight="1" x14ac:dyDescent="0.15">
      <c r="C127" s="40" t="s">
        <v>45</v>
      </c>
      <c r="D127" s="41"/>
      <c r="E127" s="5"/>
      <c r="F127" s="4" t="str">
        <f>IF(E127="","",ROUNDDOWN(E127/3,1))</f>
        <v/>
      </c>
      <c r="G127" s="37"/>
      <c r="H127" s="21"/>
      <c r="I127" s="21"/>
    </row>
    <row r="128" spans="3:11" ht="20.100000000000001" customHeight="1" x14ac:dyDescent="0.15">
      <c r="C128" s="40" t="s">
        <v>46</v>
      </c>
      <c r="D128" s="41"/>
      <c r="E128" s="5"/>
      <c r="F128" s="4" t="str">
        <f>IF(E128="","",ROUNDDOWN(E128/6,1))</f>
        <v/>
      </c>
      <c r="G128" s="38"/>
      <c r="H128" s="21"/>
      <c r="I128" s="21"/>
    </row>
    <row r="129" spans="1:11" ht="20.100000000000001" customHeight="1" x14ac:dyDescent="0.15">
      <c r="C129" s="40" t="s">
        <v>47</v>
      </c>
      <c r="D129" s="41"/>
      <c r="E129" s="5"/>
      <c r="F129" s="4" t="str">
        <f>IF(E129="","",ROUNDDOWN(E129/6,1))</f>
        <v/>
      </c>
      <c r="G129" s="38"/>
      <c r="H129" s="21"/>
      <c r="I129" s="21"/>
    </row>
    <row r="130" spans="1:11" ht="20.100000000000001" customHeight="1" x14ac:dyDescent="0.15">
      <c r="C130" s="40" t="s">
        <v>48</v>
      </c>
      <c r="D130" s="41"/>
      <c r="E130" s="5"/>
      <c r="F130" s="4" t="str">
        <f>IF(E130="","",ROUNDDOWN(E130/20,1))</f>
        <v/>
      </c>
      <c r="G130" s="38"/>
      <c r="H130" s="5"/>
      <c r="I130" s="5"/>
    </row>
    <row r="131" spans="1:11" ht="20.100000000000001" customHeight="1" x14ac:dyDescent="0.15">
      <c r="C131" s="40" t="s">
        <v>49</v>
      </c>
      <c r="D131" s="41"/>
      <c r="E131" s="5"/>
      <c r="F131" s="35" t="str">
        <f>IF(E131="","",ROUNDDOWN((E131+E132)/30,1))</f>
        <v/>
      </c>
      <c r="G131" s="38"/>
      <c r="H131" s="5"/>
      <c r="I131" s="5"/>
    </row>
    <row r="132" spans="1:11" ht="20.100000000000001" customHeight="1" thickBot="1" x14ac:dyDescent="0.2">
      <c r="C132" s="31" t="s">
        <v>50</v>
      </c>
      <c r="D132" s="32"/>
      <c r="E132" s="22"/>
      <c r="F132" s="36"/>
      <c r="G132" s="39"/>
      <c r="H132" s="22"/>
      <c r="I132" s="22"/>
    </row>
    <row r="133" spans="1:11" ht="20.100000000000001" customHeight="1" thickTop="1" x14ac:dyDescent="0.15">
      <c r="C133" s="33" t="s">
        <v>51</v>
      </c>
      <c r="D133" s="34"/>
      <c r="E133" s="20">
        <f>SUM(E127:E132)</f>
        <v>0</v>
      </c>
      <c r="F133" s="20">
        <f>ROUND(SUM(F127:F132),0)</f>
        <v>0</v>
      </c>
      <c r="G133" s="23"/>
      <c r="H133" s="20">
        <f>SUM(H130:H132)</f>
        <v>0</v>
      </c>
      <c r="I133" s="20">
        <f>SUM(I130:I132)</f>
        <v>0</v>
      </c>
    </row>
    <row r="134" spans="1:11" ht="20.100000000000001" customHeight="1" x14ac:dyDescent="0.15">
      <c r="E134" s="14"/>
      <c r="F134" s="13"/>
    </row>
    <row r="135" spans="1:11" ht="20.100000000000001" customHeight="1" x14ac:dyDescent="0.15">
      <c r="C135" s="47" t="s">
        <v>98</v>
      </c>
      <c r="D135" s="47"/>
      <c r="E135" s="47"/>
      <c r="F135" s="47"/>
      <c r="G135" s="47"/>
      <c r="H135" s="47"/>
      <c r="I135" s="47"/>
      <c r="J135" s="47"/>
      <c r="K135" s="47"/>
    </row>
    <row r="136" spans="1:11" ht="20.100000000000001" customHeight="1" x14ac:dyDescent="0.15">
      <c r="C136" s="47"/>
      <c r="D136" s="47"/>
      <c r="E136" s="47"/>
      <c r="F136" s="47"/>
      <c r="G136" s="47"/>
      <c r="H136" s="47"/>
      <c r="I136" s="47"/>
      <c r="J136" s="47"/>
      <c r="K136" s="47"/>
    </row>
    <row r="137" spans="1:11" ht="20.100000000000001" customHeight="1" x14ac:dyDescent="0.15">
      <c r="C137" s="47"/>
      <c r="D137" s="47"/>
      <c r="E137" s="47"/>
      <c r="F137" s="47"/>
      <c r="G137" s="47"/>
      <c r="H137" s="47"/>
      <c r="I137" s="47"/>
      <c r="J137" s="47"/>
      <c r="K137" s="47"/>
    </row>
    <row r="138" spans="1:11" ht="20.100000000000001" customHeight="1" x14ac:dyDescent="0.15">
      <c r="A138" s="1" t="s">
        <v>88</v>
      </c>
      <c r="B138" s="1" t="s">
        <v>118</v>
      </c>
      <c r="E138" s="14"/>
      <c r="F138" s="13"/>
    </row>
    <row r="139" spans="1:11" ht="20.100000000000001" customHeight="1" x14ac:dyDescent="0.15">
      <c r="E139" s="14"/>
      <c r="F139" s="13"/>
    </row>
    <row r="140" spans="1:11" ht="20.100000000000001" customHeight="1" x14ac:dyDescent="0.15">
      <c r="E140" s="14"/>
      <c r="F140" s="13"/>
    </row>
    <row r="141" spans="1:11" ht="20.100000000000001" customHeight="1" x14ac:dyDescent="0.15">
      <c r="E141" s="14"/>
      <c r="F141" s="13"/>
    </row>
    <row r="142" spans="1:11" ht="20.100000000000001" customHeight="1" x14ac:dyDescent="0.15">
      <c r="E142" s="14"/>
      <c r="F142" s="13"/>
    </row>
    <row r="143" spans="1:11" ht="20.100000000000001" customHeight="1" x14ac:dyDescent="0.15">
      <c r="E143" s="14"/>
      <c r="F143" s="13"/>
    </row>
    <row r="144" spans="1:11" ht="20.100000000000001" customHeight="1" x14ac:dyDescent="0.15">
      <c r="E144" s="14"/>
      <c r="F144" s="13"/>
    </row>
    <row r="145" spans="5:6" ht="20.100000000000001" customHeight="1" x14ac:dyDescent="0.15">
      <c r="E145" s="14"/>
      <c r="F145" s="13"/>
    </row>
    <row r="146" spans="5:6" ht="20.100000000000001" customHeight="1" x14ac:dyDescent="0.15">
      <c r="E146" s="14"/>
      <c r="F146" s="13"/>
    </row>
    <row r="147" spans="5:6" ht="20.100000000000001" customHeight="1" x14ac:dyDescent="0.15">
      <c r="E147" s="14"/>
      <c r="F147" s="13"/>
    </row>
    <row r="148" spans="5:6" ht="20.100000000000001" customHeight="1" x14ac:dyDescent="0.15">
      <c r="E148" s="14"/>
      <c r="F148" s="13"/>
    </row>
    <row r="149" spans="5:6" ht="20.100000000000001" customHeight="1" x14ac:dyDescent="0.15">
      <c r="E149" s="14"/>
      <c r="F149" s="13"/>
    </row>
    <row r="150" spans="5:6" ht="20.100000000000001" customHeight="1" x14ac:dyDescent="0.15">
      <c r="E150" s="14"/>
      <c r="F150" s="13"/>
    </row>
    <row r="151" spans="5:6" ht="20.100000000000001" customHeight="1" x14ac:dyDescent="0.15"/>
    <row r="152" spans="5:6" ht="20.100000000000001" customHeight="1" x14ac:dyDescent="0.15"/>
    <row r="153" spans="5:6" ht="20.100000000000001" customHeight="1" x14ac:dyDescent="0.15"/>
    <row r="154" spans="5:6" ht="20.100000000000001" customHeight="1" x14ac:dyDescent="0.15"/>
    <row r="155" spans="5:6" ht="20.100000000000001" customHeight="1" x14ac:dyDescent="0.15"/>
    <row r="156" spans="5:6" ht="20.100000000000001" customHeight="1" x14ac:dyDescent="0.15"/>
    <row r="157" spans="5:6" ht="20.100000000000001" customHeight="1" x14ac:dyDescent="0.15"/>
    <row r="158" spans="5:6" ht="20.100000000000001" customHeight="1" x14ac:dyDescent="0.15"/>
    <row r="159" spans="5:6" ht="20.100000000000001" customHeight="1" x14ac:dyDescent="0.15"/>
    <row r="160" spans="5:6" ht="20.100000000000001" customHeight="1" x14ac:dyDescent="0.15"/>
    <row r="161" ht="20.100000000000001" customHeight="1" x14ac:dyDescent="0.15"/>
  </sheetData>
  <mergeCells count="44">
    <mergeCell ref="C133:D133"/>
    <mergeCell ref="C135:K137"/>
    <mergeCell ref="C127:D127"/>
    <mergeCell ref="G127:G132"/>
    <mergeCell ref="C128:D128"/>
    <mergeCell ref="C129:D129"/>
    <mergeCell ref="C130:D130"/>
    <mergeCell ref="C131:D131"/>
    <mergeCell ref="F131:F132"/>
    <mergeCell ref="C132:D132"/>
    <mergeCell ref="C126:D126"/>
    <mergeCell ref="C90:K92"/>
    <mergeCell ref="D98:E98"/>
    <mergeCell ref="D99:E99"/>
    <mergeCell ref="D100:E100"/>
    <mergeCell ref="D101:E101"/>
    <mergeCell ref="D102:E102"/>
    <mergeCell ref="D103:E103"/>
    <mergeCell ref="D104:E104"/>
    <mergeCell ref="D105:E105"/>
    <mergeCell ref="C107:K109"/>
    <mergeCell ref="C123:J125"/>
    <mergeCell ref="E78:F78"/>
    <mergeCell ref="B52:K55"/>
    <mergeCell ref="E58:F58"/>
    <mergeCell ref="B36:K40"/>
    <mergeCell ref="B10:D10"/>
    <mergeCell ref="E10:I10"/>
    <mergeCell ref="B11:D11"/>
    <mergeCell ref="E11:I11"/>
    <mergeCell ref="B12:C13"/>
    <mergeCell ref="E12:I12"/>
    <mergeCell ref="E13:I13"/>
    <mergeCell ref="E59:F59"/>
    <mergeCell ref="E60:F60"/>
    <mergeCell ref="C70:K72"/>
    <mergeCell ref="E76:F76"/>
    <mergeCell ref="E77:F77"/>
    <mergeCell ref="A1:K1"/>
    <mergeCell ref="A3:K5"/>
    <mergeCell ref="B8:D8"/>
    <mergeCell ref="E8:I8"/>
    <mergeCell ref="B9:D9"/>
    <mergeCell ref="E9:I9"/>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66675</xdr:colOff>
                    <xdr:row>15</xdr:row>
                    <xdr:rowOff>0</xdr:rowOff>
                  </from>
                  <to>
                    <xdr:col>6</xdr:col>
                    <xdr:colOff>447675</xdr:colOff>
                    <xdr:row>16</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66675</xdr:colOff>
                    <xdr:row>17</xdr:row>
                    <xdr:rowOff>19050</xdr:rowOff>
                  </from>
                  <to>
                    <xdr:col>5</xdr:col>
                    <xdr:colOff>476250</xdr:colOff>
                    <xdr:row>18</xdr:row>
                    <xdr:rowOff>19050</xdr:rowOff>
                  </to>
                </anchor>
              </controlPr>
            </control>
          </mc:Choice>
        </mc:AlternateContent>
        <mc:AlternateContent xmlns:mc="http://schemas.openxmlformats.org/markup-compatibility/2006">
          <mc:Choice Requires="x14">
            <control shapeId="5157" r:id="rId6" name="Check Box 37">
              <controlPr defaultSize="0" autoFill="0" autoLine="0" autoPict="0">
                <anchor moveWithCells="1">
                  <from>
                    <xdr:col>0</xdr:col>
                    <xdr:colOff>66675</xdr:colOff>
                    <xdr:row>19</xdr:row>
                    <xdr:rowOff>19050</xdr:rowOff>
                  </from>
                  <to>
                    <xdr:col>5</xdr:col>
                    <xdr:colOff>476250</xdr:colOff>
                    <xdr:row>20</xdr:row>
                    <xdr:rowOff>19050</xdr:rowOff>
                  </to>
                </anchor>
              </controlPr>
            </control>
          </mc:Choice>
        </mc:AlternateContent>
        <mc:AlternateContent xmlns:mc="http://schemas.openxmlformats.org/markup-compatibility/2006">
          <mc:Choice Requires="x14">
            <control shapeId="5158" r:id="rId7" name="Check Box 38">
              <controlPr defaultSize="0" autoFill="0" autoLine="0" autoPict="0">
                <anchor moveWithCells="1">
                  <from>
                    <xdr:col>1</xdr:col>
                    <xdr:colOff>28575</xdr:colOff>
                    <xdr:row>42</xdr:row>
                    <xdr:rowOff>19050</xdr:rowOff>
                  </from>
                  <to>
                    <xdr:col>4</xdr:col>
                    <xdr:colOff>190500</xdr:colOff>
                    <xdr:row>43</xdr:row>
                    <xdr:rowOff>19050</xdr:rowOff>
                  </to>
                </anchor>
              </controlPr>
            </control>
          </mc:Choice>
        </mc:AlternateContent>
        <mc:AlternateContent xmlns:mc="http://schemas.openxmlformats.org/markup-compatibility/2006">
          <mc:Choice Requires="x14">
            <control shapeId="5159" r:id="rId8" name="Check Box 39">
              <controlPr defaultSize="0" autoFill="0" autoLine="0" autoPict="0">
                <anchor moveWithCells="1">
                  <from>
                    <xdr:col>1</xdr:col>
                    <xdr:colOff>38100</xdr:colOff>
                    <xdr:row>43</xdr:row>
                    <xdr:rowOff>19050</xdr:rowOff>
                  </from>
                  <to>
                    <xdr:col>5</xdr:col>
                    <xdr:colOff>285750</xdr:colOff>
                    <xdr:row>44</xdr:row>
                    <xdr:rowOff>19050</xdr:rowOff>
                  </to>
                </anchor>
              </controlPr>
            </control>
          </mc:Choice>
        </mc:AlternateContent>
        <mc:AlternateContent xmlns:mc="http://schemas.openxmlformats.org/markup-compatibility/2006">
          <mc:Choice Requires="x14">
            <control shapeId="5160" r:id="rId9" name="Check Box 40">
              <controlPr defaultSize="0" autoFill="0" autoLine="0" autoPict="0">
                <anchor moveWithCells="1">
                  <from>
                    <xdr:col>1</xdr:col>
                    <xdr:colOff>19050</xdr:colOff>
                    <xdr:row>45</xdr:row>
                    <xdr:rowOff>0</xdr:rowOff>
                  </from>
                  <to>
                    <xdr:col>4</xdr:col>
                    <xdr:colOff>676275</xdr:colOff>
                    <xdr:row>46</xdr:row>
                    <xdr:rowOff>0</xdr:rowOff>
                  </to>
                </anchor>
              </controlPr>
            </control>
          </mc:Choice>
        </mc:AlternateContent>
        <mc:AlternateContent xmlns:mc="http://schemas.openxmlformats.org/markup-compatibility/2006">
          <mc:Choice Requires="x14">
            <control shapeId="5161" r:id="rId10" name="Check Box 41">
              <controlPr defaultSize="0" autoFill="0" autoLine="0" autoPict="0">
                <anchor moveWithCells="1">
                  <from>
                    <xdr:col>1</xdr:col>
                    <xdr:colOff>9525</xdr:colOff>
                    <xdr:row>48</xdr:row>
                    <xdr:rowOff>19050</xdr:rowOff>
                  </from>
                  <to>
                    <xdr:col>4</xdr:col>
                    <xdr:colOff>647700</xdr:colOff>
                    <xdr:row>49</xdr:row>
                    <xdr:rowOff>19050</xdr:rowOff>
                  </to>
                </anchor>
              </controlPr>
            </control>
          </mc:Choice>
        </mc:AlternateContent>
        <mc:AlternateContent xmlns:mc="http://schemas.openxmlformats.org/markup-compatibility/2006">
          <mc:Choice Requires="x14">
            <control shapeId="5162" r:id="rId11" name="Check Box 42">
              <controlPr defaultSize="0" autoFill="0" autoLine="0" autoPict="0">
                <anchor moveWithCells="1">
                  <from>
                    <xdr:col>2</xdr:col>
                    <xdr:colOff>9525</xdr:colOff>
                    <xdr:row>49</xdr:row>
                    <xdr:rowOff>28575</xdr:rowOff>
                  </from>
                  <to>
                    <xdr:col>4</xdr:col>
                    <xdr:colOff>619125</xdr:colOff>
                    <xdr:row>50</xdr:row>
                    <xdr:rowOff>28575</xdr:rowOff>
                  </to>
                </anchor>
              </controlPr>
            </control>
          </mc:Choice>
        </mc:AlternateContent>
        <mc:AlternateContent xmlns:mc="http://schemas.openxmlformats.org/markup-compatibility/2006">
          <mc:Choice Requires="x14">
            <control shapeId="5163" r:id="rId12" name="Check Box 43">
              <controlPr defaultSize="0" autoFill="0" autoLine="0" autoPict="0">
                <anchor moveWithCells="1">
                  <from>
                    <xdr:col>5</xdr:col>
                    <xdr:colOff>0</xdr:colOff>
                    <xdr:row>49</xdr:row>
                    <xdr:rowOff>28575</xdr:rowOff>
                  </from>
                  <to>
                    <xdr:col>7</xdr:col>
                    <xdr:colOff>485775</xdr:colOff>
                    <xdr:row>50</xdr:row>
                    <xdr:rowOff>28575</xdr:rowOff>
                  </to>
                </anchor>
              </controlPr>
            </control>
          </mc:Choice>
        </mc:AlternateContent>
        <mc:AlternateContent xmlns:mc="http://schemas.openxmlformats.org/markup-compatibility/2006">
          <mc:Choice Requires="x14">
            <control shapeId="5164" r:id="rId13" name="Check Box 44">
              <controlPr defaultSize="0" autoFill="0" autoLine="0" autoPict="0">
                <anchor moveWithCells="1">
                  <from>
                    <xdr:col>2</xdr:col>
                    <xdr:colOff>9525</xdr:colOff>
                    <xdr:row>50</xdr:row>
                    <xdr:rowOff>9525</xdr:rowOff>
                  </from>
                  <to>
                    <xdr:col>4</xdr:col>
                    <xdr:colOff>57150</xdr:colOff>
                    <xdr:row>51</xdr:row>
                    <xdr:rowOff>9525</xdr:rowOff>
                  </to>
                </anchor>
              </controlPr>
            </control>
          </mc:Choice>
        </mc:AlternateContent>
        <mc:AlternateContent xmlns:mc="http://schemas.openxmlformats.org/markup-compatibility/2006">
          <mc:Choice Requires="x14">
            <control shapeId="5165" r:id="rId14" name="Check Box 45">
              <controlPr defaultSize="0" autoFill="0" autoLine="0" autoPict="0">
                <anchor moveWithCells="1">
                  <from>
                    <xdr:col>1</xdr:col>
                    <xdr:colOff>28575</xdr:colOff>
                    <xdr:row>55</xdr:row>
                    <xdr:rowOff>9525</xdr:rowOff>
                  </from>
                  <to>
                    <xdr:col>7</xdr:col>
                    <xdr:colOff>571500</xdr:colOff>
                    <xdr:row>56</xdr:row>
                    <xdr:rowOff>38100</xdr:rowOff>
                  </to>
                </anchor>
              </controlPr>
            </control>
          </mc:Choice>
        </mc:AlternateContent>
        <mc:AlternateContent xmlns:mc="http://schemas.openxmlformats.org/markup-compatibility/2006">
          <mc:Choice Requires="x14">
            <control shapeId="5166" r:id="rId15" name="Check Box 46">
              <controlPr defaultSize="0" autoFill="0" autoLine="0" autoPict="0">
                <anchor moveWithCells="1">
                  <from>
                    <xdr:col>1</xdr:col>
                    <xdr:colOff>28575</xdr:colOff>
                    <xdr:row>72</xdr:row>
                    <xdr:rowOff>9525</xdr:rowOff>
                  </from>
                  <to>
                    <xdr:col>7</xdr:col>
                    <xdr:colOff>561975</xdr:colOff>
                    <xdr:row>73</xdr:row>
                    <xdr:rowOff>38100</xdr:rowOff>
                  </to>
                </anchor>
              </controlPr>
            </control>
          </mc:Choice>
        </mc:AlternateContent>
        <mc:AlternateContent xmlns:mc="http://schemas.openxmlformats.org/markup-compatibility/2006">
          <mc:Choice Requires="x14">
            <control shapeId="5167" r:id="rId16" name="Check Box 47">
              <controlPr defaultSize="0" autoFill="0" autoLine="0" autoPict="0">
                <anchor moveWithCells="1">
                  <from>
                    <xdr:col>1</xdr:col>
                    <xdr:colOff>28575</xdr:colOff>
                    <xdr:row>150</xdr:row>
                    <xdr:rowOff>0</xdr:rowOff>
                  </from>
                  <to>
                    <xdr:col>10</xdr:col>
                    <xdr:colOff>523875</xdr:colOff>
                    <xdr:row>151</xdr:row>
                    <xdr:rowOff>28575</xdr:rowOff>
                  </to>
                </anchor>
              </controlPr>
            </control>
          </mc:Choice>
        </mc:AlternateContent>
        <mc:AlternateContent xmlns:mc="http://schemas.openxmlformats.org/markup-compatibility/2006">
          <mc:Choice Requires="x14">
            <control shapeId="5168" r:id="rId17" name="Check Box 48">
              <controlPr defaultSize="0" autoFill="0" autoLine="0" autoPict="0">
                <anchor moveWithCells="1">
                  <from>
                    <xdr:col>1</xdr:col>
                    <xdr:colOff>28575</xdr:colOff>
                    <xdr:row>92</xdr:row>
                    <xdr:rowOff>0</xdr:rowOff>
                  </from>
                  <to>
                    <xdr:col>6</xdr:col>
                    <xdr:colOff>476250</xdr:colOff>
                    <xdr:row>93</xdr:row>
                    <xdr:rowOff>28575</xdr:rowOff>
                  </to>
                </anchor>
              </controlPr>
            </control>
          </mc:Choice>
        </mc:AlternateContent>
        <mc:AlternateContent xmlns:mc="http://schemas.openxmlformats.org/markup-compatibility/2006">
          <mc:Choice Requires="x14">
            <control shapeId="5169" r:id="rId18" name="Check Box 49">
              <controlPr defaultSize="0" autoFill="0" autoLine="0" autoPict="0">
                <anchor moveWithCells="1">
                  <from>
                    <xdr:col>1</xdr:col>
                    <xdr:colOff>28575</xdr:colOff>
                    <xdr:row>111</xdr:row>
                    <xdr:rowOff>0</xdr:rowOff>
                  </from>
                  <to>
                    <xdr:col>7</xdr:col>
                    <xdr:colOff>657225</xdr:colOff>
                    <xdr:row>112</xdr:row>
                    <xdr:rowOff>28575</xdr:rowOff>
                  </to>
                </anchor>
              </controlPr>
            </control>
          </mc:Choice>
        </mc:AlternateContent>
        <mc:AlternateContent xmlns:mc="http://schemas.openxmlformats.org/markup-compatibility/2006">
          <mc:Choice Requires="x14">
            <control shapeId="5170" r:id="rId19" name="Check Box 50">
              <controlPr defaultSize="0" autoFill="0" autoLine="0" autoPict="0">
                <anchor moveWithCells="1">
                  <from>
                    <xdr:col>5</xdr:col>
                    <xdr:colOff>0</xdr:colOff>
                    <xdr:row>50</xdr:row>
                    <xdr:rowOff>28575</xdr:rowOff>
                  </from>
                  <to>
                    <xdr:col>7</xdr:col>
                    <xdr:colOff>533400</xdr:colOff>
                    <xdr:row>51</xdr:row>
                    <xdr:rowOff>28575</xdr:rowOff>
                  </to>
                </anchor>
              </controlPr>
            </control>
          </mc:Choice>
        </mc:AlternateContent>
        <mc:AlternateContent xmlns:mc="http://schemas.openxmlformats.org/markup-compatibility/2006">
          <mc:Choice Requires="x14">
            <control shapeId="5171" r:id="rId20" name="Check Box 51">
              <controlPr defaultSize="0" autoFill="0" autoLine="0" autoPict="0">
                <anchor moveWithCells="1">
                  <from>
                    <xdr:col>8</xdr:col>
                    <xdr:colOff>9525</xdr:colOff>
                    <xdr:row>50</xdr:row>
                    <xdr:rowOff>28575</xdr:rowOff>
                  </from>
                  <to>
                    <xdr:col>10</xdr:col>
                    <xdr:colOff>9525</xdr:colOff>
                    <xdr:row>51</xdr:row>
                    <xdr:rowOff>28575</xdr:rowOff>
                  </to>
                </anchor>
              </controlPr>
            </control>
          </mc:Choice>
        </mc:AlternateContent>
        <mc:AlternateContent xmlns:mc="http://schemas.openxmlformats.org/markup-compatibility/2006">
          <mc:Choice Requires="x14">
            <control shapeId="5172" r:id="rId21" name="Check Box 52">
              <controlPr defaultSize="0" autoFill="0" autoLine="0" autoPict="0">
                <anchor moveWithCells="1">
                  <from>
                    <xdr:col>2</xdr:col>
                    <xdr:colOff>47625</xdr:colOff>
                    <xdr:row>111</xdr:row>
                    <xdr:rowOff>238125</xdr:rowOff>
                  </from>
                  <to>
                    <xdr:col>9</xdr:col>
                    <xdr:colOff>428625</xdr:colOff>
                    <xdr:row>113</xdr:row>
                    <xdr:rowOff>19050</xdr:rowOff>
                  </to>
                </anchor>
              </controlPr>
            </control>
          </mc:Choice>
        </mc:AlternateContent>
        <mc:AlternateContent xmlns:mc="http://schemas.openxmlformats.org/markup-compatibility/2006">
          <mc:Choice Requires="x14">
            <control shapeId="5173" r:id="rId22" name="Check Box 53">
              <controlPr defaultSize="0" autoFill="0" autoLine="0" autoPict="0">
                <anchor moveWithCells="1">
                  <from>
                    <xdr:col>2</xdr:col>
                    <xdr:colOff>47625</xdr:colOff>
                    <xdr:row>112</xdr:row>
                    <xdr:rowOff>238125</xdr:rowOff>
                  </from>
                  <to>
                    <xdr:col>10</xdr:col>
                    <xdr:colOff>457200</xdr:colOff>
                    <xdr:row>115</xdr:row>
                    <xdr:rowOff>38100</xdr:rowOff>
                  </to>
                </anchor>
              </controlPr>
            </control>
          </mc:Choice>
        </mc:AlternateContent>
        <mc:AlternateContent xmlns:mc="http://schemas.openxmlformats.org/markup-compatibility/2006">
          <mc:Choice Requires="x14">
            <control shapeId="5174" r:id="rId23" name="Check Box 54">
              <controlPr defaultSize="0" autoFill="0" autoLine="0" autoPict="0">
                <anchor moveWithCells="1">
                  <from>
                    <xdr:col>1</xdr:col>
                    <xdr:colOff>28575</xdr:colOff>
                    <xdr:row>121</xdr:row>
                    <xdr:rowOff>0</xdr:rowOff>
                  </from>
                  <to>
                    <xdr:col>9</xdr:col>
                    <xdr:colOff>76200</xdr:colOff>
                    <xdr:row>122</xdr:row>
                    <xdr:rowOff>28575</xdr:rowOff>
                  </to>
                </anchor>
              </controlPr>
            </control>
          </mc:Choice>
        </mc:AlternateContent>
        <mc:AlternateContent xmlns:mc="http://schemas.openxmlformats.org/markup-compatibility/2006">
          <mc:Choice Requires="x14">
            <control shapeId="5175" r:id="rId24" name="Check Box 55">
              <controlPr defaultSize="0" autoFill="0" autoLine="0" autoPict="0">
                <anchor moveWithCells="1">
                  <from>
                    <xdr:col>1</xdr:col>
                    <xdr:colOff>28575</xdr:colOff>
                    <xdr:row>138</xdr:row>
                    <xdr:rowOff>0</xdr:rowOff>
                  </from>
                  <to>
                    <xdr:col>6</xdr:col>
                    <xdr:colOff>542925</xdr:colOff>
                    <xdr:row>139</xdr:row>
                    <xdr:rowOff>28575</xdr:rowOff>
                  </to>
                </anchor>
              </controlPr>
            </control>
          </mc:Choice>
        </mc:AlternateContent>
        <mc:AlternateContent xmlns:mc="http://schemas.openxmlformats.org/markup-compatibility/2006">
          <mc:Choice Requires="x14">
            <control shapeId="5176" r:id="rId25" name="Check Box 56">
              <controlPr defaultSize="0" autoFill="0" autoLine="0" autoPict="0">
                <anchor moveWithCells="1">
                  <from>
                    <xdr:col>2</xdr:col>
                    <xdr:colOff>9525</xdr:colOff>
                    <xdr:row>138</xdr:row>
                    <xdr:rowOff>238125</xdr:rowOff>
                  </from>
                  <to>
                    <xdr:col>10</xdr:col>
                    <xdr:colOff>400050</xdr:colOff>
                    <xdr:row>140</xdr:row>
                    <xdr:rowOff>238125</xdr:rowOff>
                  </to>
                </anchor>
              </controlPr>
            </control>
          </mc:Choice>
        </mc:AlternateContent>
        <mc:AlternateContent xmlns:mc="http://schemas.openxmlformats.org/markup-compatibility/2006">
          <mc:Choice Requires="x14">
            <control shapeId="5177" r:id="rId26" name="Check Box 57">
              <controlPr defaultSize="0" autoFill="0" autoLine="0" autoPict="0">
                <anchor moveWithCells="1">
                  <from>
                    <xdr:col>2</xdr:col>
                    <xdr:colOff>9525</xdr:colOff>
                    <xdr:row>140</xdr:row>
                    <xdr:rowOff>238125</xdr:rowOff>
                  </from>
                  <to>
                    <xdr:col>10</xdr:col>
                    <xdr:colOff>400050</xdr:colOff>
                    <xdr:row>142</xdr:row>
                    <xdr:rowOff>238125</xdr:rowOff>
                  </to>
                </anchor>
              </controlPr>
            </control>
          </mc:Choice>
        </mc:AlternateContent>
        <mc:AlternateContent xmlns:mc="http://schemas.openxmlformats.org/markup-compatibility/2006">
          <mc:Choice Requires="x14">
            <control shapeId="5178" r:id="rId27" name="Check Box 58">
              <controlPr defaultSize="0" autoFill="0" autoLine="0" autoPict="0">
                <anchor moveWithCells="1">
                  <from>
                    <xdr:col>2</xdr:col>
                    <xdr:colOff>9525</xdr:colOff>
                    <xdr:row>142</xdr:row>
                    <xdr:rowOff>238125</xdr:rowOff>
                  </from>
                  <to>
                    <xdr:col>10</xdr:col>
                    <xdr:colOff>400050</xdr:colOff>
                    <xdr:row>144</xdr:row>
                    <xdr:rowOff>238125</xdr:rowOff>
                  </to>
                </anchor>
              </controlPr>
            </control>
          </mc:Choice>
        </mc:AlternateContent>
        <mc:AlternateContent xmlns:mc="http://schemas.openxmlformats.org/markup-compatibility/2006">
          <mc:Choice Requires="x14">
            <control shapeId="5179" r:id="rId28" name="Check Box 59">
              <controlPr defaultSize="0" autoFill="0" autoLine="0" autoPict="0">
                <anchor moveWithCells="1">
                  <from>
                    <xdr:col>2</xdr:col>
                    <xdr:colOff>9525</xdr:colOff>
                    <xdr:row>144</xdr:row>
                    <xdr:rowOff>238125</xdr:rowOff>
                  </from>
                  <to>
                    <xdr:col>10</xdr:col>
                    <xdr:colOff>400050</xdr:colOff>
                    <xdr:row>146</xdr:row>
                    <xdr:rowOff>238125</xdr:rowOff>
                  </to>
                </anchor>
              </controlPr>
            </control>
          </mc:Choice>
        </mc:AlternateContent>
        <mc:AlternateContent xmlns:mc="http://schemas.openxmlformats.org/markup-compatibility/2006">
          <mc:Choice Requires="x14">
            <control shapeId="5180" r:id="rId29" name="Check Box 60">
              <controlPr defaultSize="0" autoFill="0" autoLine="0" autoPict="0">
                <anchor moveWithCells="1">
                  <from>
                    <xdr:col>2</xdr:col>
                    <xdr:colOff>9525</xdr:colOff>
                    <xdr:row>146</xdr:row>
                    <xdr:rowOff>238125</xdr:rowOff>
                  </from>
                  <to>
                    <xdr:col>10</xdr:col>
                    <xdr:colOff>400050</xdr:colOff>
                    <xdr:row>148</xdr:row>
                    <xdr:rowOff>238125</xdr:rowOff>
                  </to>
                </anchor>
              </controlPr>
            </control>
          </mc:Choice>
        </mc:AlternateContent>
        <mc:AlternateContent xmlns:mc="http://schemas.openxmlformats.org/markup-compatibility/2006">
          <mc:Choice Requires="x14">
            <control shapeId="5181" r:id="rId30" name="Check Box 61">
              <controlPr defaultSize="0" autoFill="0" autoLine="0" autoPict="0">
                <anchor moveWithCells="1">
                  <from>
                    <xdr:col>3</xdr:col>
                    <xdr:colOff>47625</xdr:colOff>
                    <xdr:row>114</xdr:row>
                    <xdr:rowOff>219075</xdr:rowOff>
                  </from>
                  <to>
                    <xdr:col>10</xdr:col>
                    <xdr:colOff>400050</xdr:colOff>
                    <xdr:row>117</xdr:row>
                    <xdr:rowOff>95250</xdr:rowOff>
                  </to>
                </anchor>
              </controlPr>
            </control>
          </mc:Choice>
        </mc:AlternateContent>
        <mc:AlternateContent xmlns:mc="http://schemas.openxmlformats.org/markup-compatibility/2006">
          <mc:Choice Requires="x14">
            <control shapeId="5182" r:id="rId31" name="Check Box 62">
              <controlPr defaultSize="0" autoFill="0" autoLine="0" autoPict="0">
                <anchor moveWithCells="1">
                  <from>
                    <xdr:col>3</xdr:col>
                    <xdr:colOff>47625</xdr:colOff>
                    <xdr:row>117</xdr:row>
                    <xdr:rowOff>133350</xdr:rowOff>
                  </from>
                  <to>
                    <xdr:col>10</xdr:col>
                    <xdr:colOff>495300</xdr:colOff>
                    <xdr:row>118</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幼保連携型</vt:lpstr>
      <vt:lpstr>幼稚園型</vt:lpstr>
      <vt:lpstr>保育所型</vt:lpstr>
      <vt:lpstr>保育所型!Print_Area</vt:lpstr>
      <vt:lpstr>幼稚園型!Print_Area</vt:lpstr>
      <vt:lpstr>幼保連携型!Print_Area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2015-08-13T10:52:36Z</cp:lastPrinted>
  <dcterms:created xsi:type="dcterms:W3CDTF">2015-06-26T06:03:03Z</dcterms:created>
  <dcterms:modified xsi:type="dcterms:W3CDTF">2016-01-29T00:16:10Z</dcterms:modified>
</cp:coreProperties>
</file>