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05" yWindow="-105" windowWidth="20730" windowHeight="11760"/>
  </bookViews>
  <sheets>
    <sheet name="共同生活援助（日中サービス支援型）" sheetId="1" r:id="rId1"/>
  </sheets>
  <definedNames>
    <definedName name="_xlnm.Print_Area" localSheetId="0">'共同生活援助（日中サービス支援型）'!$A$1:$X$23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E9" i="1" l="1"/>
  <c r="F9" i="1" s="1"/>
  <c r="G9" i="1" s="1"/>
  <c r="H9" i="1" s="1"/>
  <c r="I9" i="1" s="1"/>
  <c r="J9" i="1" s="1"/>
  <c r="K9" i="1" s="1"/>
  <c r="L9" i="1" s="1"/>
  <c r="M9" i="1" s="1"/>
  <c r="N9" i="1" s="1"/>
  <c r="O9" i="1" s="1"/>
  <c r="I8" i="1"/>
  <c r="Q11" i="1" l="1"/>
  <c r="O16" i="1" l="1"/>
  <c r="N16" i="1"/>
  <c r="M16" i="1"/>
  <c r="L16" i="1"/>
  <c r="K16" i="1"/>
  <c r="J16" i="1"/>
  <c r="I16" i="1"/>
  <c r="H16" i="1"/>
  <c r="G16" i="1"/>
  <c r="F16" i="1"/>
  <c r="E16" i="1"/>
  <c r="D16" i="1"/>
  <c r="Q15" i="1"/>
  <c r="N22" i="1" s="1"/>
  <c r="R22" i="1" s="1"/>
  <c r="Q14" i="1"/>
  <c r="N21" i="1" s="1"/>
  <c r="R21" i="1" s="1"/>
  <c r="Q13" i="1"/>
  <c r="N20" i="1" s="1"/>
  <c r="R20" i="1" s="1"/>
  <c r="Q12" i="1"/>
  <c r="N19" i="1" s="1"/>
  <c r="R19" i="1" s="1"/>
  <c r="R23" i="1" s="1"/>
  <c r="Q10" i="1"/>
  <c r="Q16" i="1" l="1"/>
  <c r="U10" i="1" s="1"/>
  <c r="D21" i="1" l="1"/>
  <c r="H21" i="1" s="1"/>
  <c r="D20" i="1"/>
  <c r="H20" i="1" s="1"/>
  <c r="D19" i="1"/>
  <c r="H19" i="1" s="1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まずは
こちらを入力してください</t>
        </r>
      </text>
    </comment>
  </commentList>
</comments>
</file>

<file path=xl/sharedStrings.xml><?xml version="1.0" encoding="utf-8"?>
<sst xmlns="http://schemas.openxmlformats.org/spreadsheetml/2006/main" count="80" uniqueCount="56">
  <si>
    <t>区分２</t>
    <rPh sb="0" eb="2">
      <t>クブン</t>
    </rPh>
    <phoneticPr fontId="4"/>
  </si>
  <si>
    <t>ア</t>
  </si>
  <si>
    <t>区分３</t>
    <rPh sb="0" eb="2">
      <t>クブン</t>
    </rPh>
    <phoneticPr fontId="4"/>
  </si>
  <si>
    <t>イ</t>
  </si>
  <si>
    <t>区分４</t>
    <rPh sb="0" eb="2">
      <t>クブン</t>
    </rPh>
    <phoneticPr fontId="4"/>
  </si>
  <si>
    <t>ウ</t>
  </si>
  <si>
    <t>区分５</t>
    <rPh sb="0" eb="2">
      <t>クブン</t>
    </rPh>
    <phoneticPr fontId="4"/>
  </si>
  <si>
    <t>エ</t>
  </si>
  <si>
    <t>区分６</t>
    <rPh sb="0" eb="2">
      <t>クブン</t>
    </rPh>
    <phoneticPr fontId="4"/>
  </si>
  <si>
    <t>オ</t>
  </si>
  <si>
    <t>計</t>
    <rPh sb="0" eb="1">
      <t>ケイ</t>
    </rPh>
    <phoneticPr fontId="4"/>
  </si>
  <si>
    <t>カ</t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</si>
  <si>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5"/>
  </si>
  <si>
    <t>人員配置</t>
    <rPh sb="0" eb="2">
      <t>ジンイン</t>
    </rPh>
    <rPh sb="2" eb="4">
      <t>ハイチ</t>
    </rPh>
    <phoneticPr fontId="5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</si>
  <si>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5"/>
  </si>
  <si>
    <t>人　　÷</t>
    <rPh sb="0" eb="1">
      <t>ニン</t>
    </rPh>
    <phoneticPr fontId="5"/>
  </si>
  <si>
    <t xml:space="preserve"> 　＝</t>
    <phoneticPr fontId="5"/>
  </si>
  <si>
    <t xml:space="preserve"> 人</t>
    <rPh sb="1" eb="2">
      <t>ニン</t>
    </rPh>
    <phoneticPr fontId="5"/>
  </si>
  <si>
    <t>事業所名：</t>
    <rPh sb="0" eb="3">
      <t>ジギョウショ</t>
    </rPh>
    <rPh sb="3" eb="4">
      <t>ナ</t>
    </rPh>
    <phoneticPr fontId="4"/>
  </si>
  <si>
    <t>【単位：人】</t>
    <rPh sb="1" eb="3">
      <t>タンイ</t>
    </rPh>
    <rPh sb="4" eb="5">
      <t>ニン</t>
    </rPh>
    <phoneticPr fontId="4"/>
  </si>
  <si>
    <t>1日あたり平均利用者数（小数点第2位以下を切り上げる）</t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12" eb="15">
      <t>ショウスウテン</t>
    </rPh>
    <rPh sb="15" eb="16">
      <t>ダイ</t>
    </rPh>
    <rPh sb="17" eb="18">
      <t>イ</t>
    </rPh>
    <rPh sb="18" eb="20">
      <t>イカ</t>
    </rPh>
    <rPh sb="21" eb="22">
      <t>キ</t>
    </rPh>
    <rPh sb="23" eb="24">
      <t>ア</t>
    </rPh>
    <phoneticPr fontId="4"/>
  </si>
  <si>
    <t>利用者
延数計</t>
    <rPh sb="0" eb="3">
      <t>リヨウシャ</t>
    </rPh>
    <rPh sb="4" eb="5">
      <t>ノ</t>
    </rPh>
    <rPh sb="5" eb="6">
      <t>スウ</t>
    </rPh>
    <rPh sb="6" eb="7">
      <t>ケイ</t>
    </rPh>
    <phoneticPr fontId="4"/>
  </si>
  <si>
    <t>Ａ　
（人）</t>
    <rPh sb="4" eb="5">
      <t>ニン</t>
    </rPh>
    <phoneticPr fontId="4"/>
  </si>
  <si>
    <t>Ｂ　
（日）</t>
    <rPh sb="4" eb="5">
      <t>ヒ</t>
    </rPh>
    <phoneticPr fontId="4"/>
  </si>
  <si>
    <t>延べ開所
日　　数</t>
    <rPh sb="0" eb="1">
      <t>ノ</t>
    </rPh>
    <rPh sb="2" eb="4">
      <t>カイショ</t>
    </rPh>
    <rPh sb="5" eb="6">
      <t>ニチ</t>
    </rPh>
    <rPh sb="8" eb="9">
      <t>スウ</t>
    </rPh>
    <phoneticPr fontId="4"/>
  </si>
  <si>
    <t>障害支援
区　　分</t>
    <rPh sb="0" eb="2">
      <t>ショウガイ</t>
    </rPh>
    <rPh sb="2" eb="4">
      <t>シエン</t>
    </rPh>
    <rPh sb="5" eb="6">
      <t>ク</t>
    </rPh>
    <rPh sb="8" eb="9">
      <t>ブン</t>
    </rPh>
    <phoneticPr fontId="5"/>
  </si>
  <si>
    <t>区分１以下</t>
    <rPh sb="0" eb="2">
      <t>クブン</t>
    </rPh>
    <rPh sb="3" eb="5">
      <t>イカ</t>
    </rPh>
    <phoneticPr fontId="4"/>
  </si>
  <si>
    <t>世話人</t>
    <rPh sb="0" eb="3">
      <t>セワニン</t>
    </rPh>
    <phoneticPr fontId="4"/>
  </si>
  <si>
    <t>サービス費Ⅰ</t>
    <rPh sb="4" eb="5">
      <t>ヒ</t>
    </rPh>
    <phoneticPr fontId="9"/>
  </si>
  <si>
    <t>サービス費Ⅱ</t>
    <rPh sb="4" eb="5">
      <t>ヒ</t>
    </rPh>
    <phoneticPr fontId="9"/>
  </si>
  <si>
    <t>サービス費Ⅲ</t>
    <rPh sb="4" eb="5">
      <t>ヒ</t>
    </rPh>
    <phoneticPr fontId="9"/>
  </si>
  <si>
    <t>4:1</t>
    <phoneticPr fontId="3"/>
  </si>
  <si>
    <t>5:1</t>
    <phoneticPr fontId="3"/>
  </si>
  <si>
    <t>6:1</t>
    <phoneticPr fontId="3"/>
  </si>
  <si>
    <t>キ</t>
    <phoneticPr fontId="3"/>
  </si>
  <si>
    <t>障害
支援
区分</t>
    <rPh sb="0" eb="2">
      <t>ショウガイ</t>
    </rPh>
    <rPh sb="3" eb="5">
      <t>シエン</t>
    </rPh>
    <rPh sb="6" eb="8">
      <t>クブン</t>
    </rPh>
    <phoneticPr fontId="3"/>
  </si>
  <si>
    <t>生　活
支援員</t>
    <rPh sb="0" eb="1">
      <t>セイ</t>
    </rPh>
    <rPh sb="2" eb="3">
      <t>カツ</t>
    </rPh>
    <rPh sb="4" eb="7">
      <t>シエンイン</t>
    </rPh>
    <phoneticPr fontId="4"/>
  </si>
  <si>
    <t>9:1</t>
    <phoneticPr fontId="3"/>
  </si>
  <si>
    <t>2.5:1</t>
    <phoneticPr fontId="3"/>
  </si>
  <si>
    <t>ク</t>
    <phoneticPr fontId="3"/>
  </si>
  <si>
    <t>ケ</t>
    <phoneticPr fontId="3"/>
  </si>
  <si>
    <t>コ</t>
    <phoneticPr fontId="3"/>
  </si>
  <si>
    <t>サ</t>
    <phoneticPr fontId="3"/>
  </si>
  <si>
    <t>人</t>
    <rPh sb="0" eb="1">
      <t>ニン</t>
    </rPh>
    <phoneticPr fontId="3"/>
  </si>
  <si>
    <t>区分３・４・５・６ごとの必要人員の合計（ク＋ケ＋コ＋サ）</t>
    <phoneticPr fontId="3"/>
  </si>
  <si>
    <t>　平均利用者数・人員計算表（共同生活援助用）</t>
    <rPh sb="1" eb="3">
      <t>ヘイキン</t>
    </rPh>
    <rPh sb="3" eb="5">
      <t>リヨウ</t>
    </rPh>
    <rPh sb="5" eb="6">
      <t>シャ</t>
    </rPh>
    <rPh sb="6" eb="7">
      <t>スウ</t>
    </rPh>
    <rPh sb="8" eb="10">
      <t>ジンイン</t>
    </rPh>
    <rPh sb="10" eb="12">
      <t>ケイサン</t>
    </rPh>
    <rPh sb="12" eb="13">
      <t>ヒョウ</t>
    </rPh>
    <rPh sb="14" eb="20">
      <t>キョウドウセイカツエンジョ</t>
    </rPh>
    <rPh sb="20" eb="21">
      <t>ヨウ</t>
    </rPh>
    <phoneticPr fontId="4"/>
  </si>
  <si>
    <t>（日中サービス支援型）</t>
    <rPh sb="1" eb="3">
      <t>ニッチュウ</t>
    </rPh>
    <rPh sb="7" eb="9">
      <t>シエン</t>
    </rPh>
    <rPh sb="9" eb="10">
      <t>ガタ</t>
    </rPh>
    <phoneticPr fontId="3"/>
  </si>
  <si>
    <t>3:1</t>
    <phoneticPr fontId="3"/>
  </si>
  <si>
    <t>※黄色セルを入力してください。</t>
    <rPh sb="1" eb="3">
      <t>キイロ</t>
    </rPh>
    <rPh sb="6" eb="8">
      <t>ニュウリョク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</si>
  <si>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</si>
  <si>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</si>
  <si>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</si>
  <si>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～</t>
    <phoneticPr fontId="3"/>
  </si>
  <si>
    <t>月</t>
    <rPh sb="0" eb="1">
      <t>ツキ</t>
    </rPh>
    <phoneticPr fontId="3"/>
  </si>
  <si>
    <t>指定日から６か月以上経過</t>
    <rPh sb="0" eb="3">
      <t>シテイビ</t>
    </rPh>
    <rPh sb="7" eb="8">
      <t>ゲツ</t>
    </rPh>
    <rPh sb="8" eb="10">
      <t>イジョウ</t>
    </rPh>
    <rPh sb="10" eb="12">
      <t>ケイカ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</si>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</sst>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_ "/>
    <numFmt numFmtId="178" formatCode="#,##0&quot;月&quot;"/>
    <numFmt numFmtId="179" formatCode="0&quot;月&quot;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24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1">
    <xf numFmtId="0" fontId="0" fillId="0" borderId="0" xfId="0"/>
    <xf numFmtId="0" fontId="7" fillId="2" borderId="5" xfId="2" applyFont="1" applyFill="1" applyBorder="1" applyAlignment="1">
      <alignment horizontal="center" vertical="center"/>
    </xf>
    <xf numFmtId="0" fontId="7" fillId="2" borderId="0" xfId="2" applyFont="1" applyFill="1">
      <alignment vertical="center"/>
    </xf>
    <xf numFmtId="176" fontId="7" fillId="2" borderId="37" xfId="2" applyNumberFormat="1" applyFont="1" applyFill="1" applyBorder="1">
      <alignment vertical="center"/>
    </xf>
    <xf numFmtId="0" fontId="7" fillId="2" borderId="37" xfId="2" applyFont="1" applyFill="1" applyBorder="1">
      <alignment vertical="center"/>
    </xf>
    <xf numFmtId="0" fontId="7" fillId="2" borderId="15" xfId="2" applyFont="1" applyFill="1" applyBorder="1">
      <alignment vertical="center"/>
    </xf>
    <xf numFmtId="176" fontId="7" fillId="2" borderId="39" xfId="2" applyNumberFormat="1" applyFont="1" applyFill="1" applyBorder="1">
      <alignment vertical="center"/>
    </xf>
    <xf numFmtId="0" fontId="7" fillId="2" borderId="39" xfId="2" applyFont="1" applyFill="1" applyBorder="1">
      <alignment vertical="center"/>
    </xf>
    <xf numFmtId="0" fontId="7" fillId="2" borderId="21" xfId="2" applyFont="1" applyFill="1" applyBorder="1">
      <alignment vertical="center"/>
    </xf>
    <xf numFmtId="176" fontId="7" fillId="2" borderId="41" xfId="2" applyNumberFormat="1" applyFont="1" applyFill="1" applyBorder="1">
      <alignment vertical="center"/>
    </xf>
    <xf numFmtId="0" fontId="7" fillId="2" borderId="32" xfId="2" applyFont="1" applyFill="1" applyBorder="1">
      <alignment vertical="center"/>
    </xf>
    <xf numFmtId="0" fontId="7" fillId="2" borderId="30" xfId="2" applyFont="1" applyFill="1" applyBorder="1">
      <alignment vertical="center"/>
    </xf>
    <xf numFmtId="0" fontId="13" fillId="2" borderId="0" xfId="0" applyFont="1" applyFill="1"/>
    <xf numFmtId="0" fontId="14" fillId="2" borderId="0" xfId="2" applyFont="1" applyFill="1" applyAlignment="1">
      <alignment vertical="center"/>
    </xf>
    <xf numFmtId="0" fontId="14" fillId="2" borderId="0" xfId="2" applyFont="1" applyFill="1">
      <alignment vertical="center"/>
    </xf>
    <xf numFmtId="0" fontId="7" fillId="2" borderId="0" xfId="2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7" fillId="2" borderId="6" xfId="2" applyFont="1" applyFill="1" applyBorder="1">
      <alignment vertical="center"/>
    </xf>
    <xf numFmtId="0" fontId="13" fillId="2" borderId="0" xfId="0" applyFont="1" applyFill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distributed" vertical="center"/>
    </xf>
    <xf numFmtId="0" fontId="7" fillId="2" borderId="28" xfId="2" applyFont="1" applyFill="1" applyBorder="1" applyAlignment="1">
      <alignment horizontal="center" vertical="center"/>
    </xf>
    <xf numFmtId="0" fontId="7" fillId="2" borderId="32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distributed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176" fontId="8" fillId="2" borderId="0" xfId="2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Border="1">
      <alignment vertical="center"/>
    </xf>
    <xf numFmtId="49" fontId="7" fillId="2" borderId="32" xfId="2" applyNumberFormat="1" applyFont="1" applyFill="1" applyBorder="1" applyAlignment="1">
      <alignment horizontal="center" vertical="center"/>
    </xf>
    <xf numFmtId="0" fontId="10" fillId="2" borderId="0" xfId="2" applyFont="1" applyFill="1" applyBorder="1">
      <alignment vertical="center"/>
    </xf>
    <xf numFmtId="176" fontId="7" fillId="2" borderId="37" xfId="2" applyNumberFormat="1" applyFont="1" applyFill="1" applyBorder="1" applyAlignment="1">
      <alignment vertical="center"/>
    </xf>
    <xf numFmtId="49" fontId="7" fillId="2" borderId="37" xfId="2" applyNumberFormat="1" applyFont="1" applyFill="1" applyBorder="1" applyAlignment="1">
      <alignment horizontal="center" vertical="center"/>
    </xf>
    <xf numFmtId="177" fontId="7" fillId="2" borderId="37" xfId="2" applyNumberFormat="1" applyFont="1" applyFill="1" applyBorder="1">
      <alignment vertical="center"/>
    </xf>
    <xf numFmtId="0" fontId="7" fillId="2" borderId="5" xfId="2" applyFont="1" applyFill="1" applyBorder="1">
      <alignment vertical="center"/>
    </xf>
    <xf numFmtId="49" fontId="7" fillId="2" borderId="39" xfId="2" applyNumberFormat="1" applyFont="1" applyFill="1" applyBorder="1" applyAlignment="1">
      <alignment horizontal="center" vertical="center"/>
    </xf>
    <xf numFmtId="177" fontId="7" fillId="2" borderId="39" xfId="2" applyNumberFormat="1" applyFont="1" applyFill="1" applyBorder="1">
      <alignment vertical="center"/>
    </xf>
    <xf numFmtId="49" fontId="7" fillId="2" borderId="41" xfId="2" applyNumberFormat="1" applyFont="1" applyFill="1" applyBorder="1" applyAlignment="1">
      <alignment horizontal="center" vertical="center"/>
    </xf>
    <xf numFmtId="0" fontId="7" fillId="2" borderId="41" xfId="2" applyFont="1" applyFill="1" applyBorder="1">
      <alignment vertical="center"/>
    </xf>
    <xf numFmtId="177" fontId="7" fillId="2" borderId="41" xfId="2" applyNumberFormat="1" applyFont="1" applyFill="1" applyBorder="1">
      <alignment vertical="center"/>
    </xf>
    <xf numFmtId="0" fontId="7" fillId="2" borderId="29" xfId="2" applyFont="1" applyFill="1" applyBorder="1">
      <alignment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23" xfId="2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6" fillId="2" borderId="0" xfId="0" applyFont="1" applyFill="1"/>
    <xf numFmtId="38" fontId="7" fillId="2" borderId="15" xfId="1" applyFont="1" applyFill="1" applyBorder="1" applyAlignment="1">
      <alignment vertical="center" shrinkToFit="1"/>
    </xf>
    <xf numFmtId="38" fontId="7" fillId="2" borderId="21" xfId="1" applyFont="1" applyFill="1" applyBorder="1" applyAlignment="1">
      <alignment vertical="center" shrinkToFit="1"/>
    </xf>
    <xf numFmtId="38" fontId="7" fillId="2" borderId="29" xfId="1" applyFont="1" applyFill="1" applyBorder="1" applyAlignment="1">
      <alignment vertical="center" shrinkToFit="1"/>
    </xf>
    <xf numFmtId="0" fontId="7" fillId="3" borderId="11" xfId="2" applyFont="1" applyFill="1" applyBorder="1" applyAlignment="1" applyProtection="1">
      <alignment vertical="center" shrinkToFit="1"/>
      <protection locked="0"/>
    </xf>
    <xf numFmtId="0" fontId="7" fillId="3" borderId="12" xfId="2" applyFont="1" applyFill="1" applyBorder="1" applyAlignment="1" applyProtection="1">
      <alignment vertical="center" shrinkToFit="1"/>
      <protection locked="0"/>
    </xf>
    <xf numFmtId="0" fontId="7" fillId="3" borderId="13" xfId="2" applyFont="1" applyFill="1" applyBorder="1" applyAlignment="1" applyProtection="1">
      <alignment vertical="center" shrinkToFit="1"/>
      <protection locked="0"/>
    </xf>
    <xf numFmtId="0" fontId="7" fillId="3" borderId="17" xfId="2" applyFont="1" applyFill="1" applyBorder="1" applyAlignment="1" applyProtection="1">
      <alignment vertical="center" shrinkToFit="1"/>
      <protection locked="0"/>
    </xf>
    <xf numFmtId="0" fontId="7" fillId="3" borderId="18" xfId="2" applyFont="1" applyFill="1" applyBorder="1" applyAlignment="1" applyProtection="1">
      <alignment vertical="center" shrinkToFit="1"/>
      <protection locked="0"/>
    </xf>
    <xf numFmtId="0" fontId="7" fillId="3" borderId="19" xfId="2" applyFont="1" applyFill="1" applyBorder="1" applyAlignment="1" applyProtection="1">
      <alignment vertical="center" shrinkToFit="1"/>
      <protection locked="0"/>
    </xf>
    <xf numFmtId="0" fontId="7" fillId="3" borderId="22" xfId="2" applyFont="1" applyFill="1" applyBorder="1" applyAlignment="1" applyProtection="1">
      <alignment vertical="center" shrinkToFit="1"/>
      <protection locked="0"/>
    </xf>
    <xf numFmtId="0" fontId="7" fillId="2" borderId="25" xfId="2" applyFont="1" applyFill="1" applyBorder="1" applyAlignment="1">
      <alignment vertical="center" shrinkToFit="1"/>
    </xf>
    <xf numFmtId="0" fontId="7" fillId="2" borderId="26" xfId="2" applyFont="1" applyFill="1" applyBorder="1" applyAlignment="1">
      <alignment vertical="center" shrinkToFit="1"/>
    </xf>
    <xf numFmtId="0" fontId="7" fillId="2" borderId="27" xfId="2" applyFont="1" applyFill="1" applyBorder="1" applyAlignment="1">
      <alignment vertical="center" shrinkToFit="1"/>
    </xf>
    <xf numFmtId="0" fontId="7" fillId="2" borderId="10" xfId="2" applyFont="1" applyFill="1" applyBorder="1" applyAlignment="1">
      <alignment horizontal="center" vertical="center" shrinkToFit="1"/>
    </xf>
    <xf numFmtId="0" fontId="7" fillId="2" borderId="16" xfId="2" applyFont="1" applyFill="1" applyBorder="1" applyAlignment="1">
      <alignment horizontal="center" vertical="center" shrinkToFit="1"/>
    </xf>
    <xf numFmtId="0" fontId="7" fillId="2" borderId="24" xfId="2" applyFont="1" applyFill="1" applyBorder="1" applyAlignment="1">
      <alignment horizontal="center" vertical="center" shrinkToFit="1"/>
    </xf>
    <xf numFmtId="0" fontId="10" fillId="2" borderId="0" xfId="2" applyFont="1" applyFill="1" applyBorder="1" applyAlignment="1">
      <alignment vertical="center" wrapText="1"/>
    </xf>
    <xf numFmtId="176" fontId="7" fillId="2" borderId="44" xfId="2" applyNumberFormat="1" applyFont="1" applyFill="1" applyBorder="1">
      <alignment vertical="center"/>
    </xf>
    <xf numFmtId="49" fontId="7" fillId="2" borderId="44" xfId="2" applyNumberFormat="1" applyFont="1" applyFill="1" applyBorder="1" applyAlignment="1">
      <alignment horizontal="center" vertical="center"/>
    </xf>
    <xf numFmtId="0" fontId="7" fillId="2" borderId="44" xfId="2" applyFont="1" applyFill="1" applyBorder="1">
      <alignment vertical="center"/>
    </xf>
    <xf numFmtId="0" fontId="7" fillId="2" borderId="43" xfId="2" applyFont="1" applyFill="1" applyBorder="1">
      <alignment vertical="center"/>
    </xf>
    <xf numFmtId="176" fontId="7" fillId="2" borderId="1" xfId="2" applyNumberFormat="1" applyFont="1" applyFill="1" applyBorder="1" applyAlignment="1">
      <alignment vertical="center"/>
    </xf>
    <xf numFmtId="176" fontId="7" fillId="2" borderId="3" xfId="2" applyNumberFormat="1" applyFont="1" applyFill="1" applyBorder="1">
      <alignment vertical="center"/>
    </xf>
    <xf numFmtId="176" fontId="7" fillId="2" borderId="42" xfId="2" applyNumberFormat="1" applyFont="1" applyFill="1" applyBorder="1">
      <alignment vertical="center"/>
    </xf>
    <xf numFmtId="176" fontId="7" fillId="2" borderId="20" xfId="2" applyNumberFormat="1" applyFont="1" applyFill="1" applyBorder="1">
      <alignment vertical="center"/>
    </xf>
    <xf numFmtId="0" fontId="13" fillId="2" borderId="30" xfId="0" applyFont="1" applyFill="1" applyBorder="1" applyAlignment="1">
      <alignment vertical="center"/>
    </xf>
    <xf numFmtId="0" fontId="7" fillId="2" borderId="48" xfId="2" applyFont="1" applyFill="1" applyBorder="1" applyAlignment="1">
      <alignment horizontal="center" vertical="center" shrinkToFit="1"/>
    </xf>
    <xf numFmtId="176" fontId="7" fillId="2" borderId="49" xfId="2" applyNumberFormat="1" applyFont="1" applyFill="1" applyBorder="1">
      <alignment vertical="center"/>
    </xf>
    <xf numFmtId="49" fontId="7" fillId="2" borderId="49" xfId="2" applyNumberFormat="1" applyFont="1" applyFill="1" applyBorder="1" applyAlignment="1">
      <alignment horizontal="center" vertical="center"/>
    </xf>
    <xf numFmtId="0" fontId="7" fillId="2" borderId="49" xfId="2" applyFont="1" applyFill="1" applyBorder="1">
      <alignment vertical="center"/>
    </xf>
    <xf numFmtId="0" fontId="7" fillId="2" borderId="50" xfId="2" applyFont="1" applyFill="1" applyBorder="1">
      <alignment vertical="center"/>
    </xf>
    <xf numFmtId="0" fontId="7" fillId="2" borderId="1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right" vertical="center"/>
    </xf>
    <xf numFmtId="0" fontId="7" fillId="2" borderId="35" xfId="2" applyFont="1" applyFill="1" applyBorder="1" applyAlignment="1">
      <alignment horizontal="center" vertical="center"/>
    </xf>
    <xf numFmtId="0" fontId="7" fillId="3" borderId="33" xfId="2" applyFont="1" applyFill="1" applyBorder="1" applyAlignment="1" applyProtection="1">
      <alignment horizontal="center" vertical="center"/>
      <protection locked="0"/>
    </xf>
    <xf numFmtId="0" fontId="7" fillId="2" borderId="33" xfId="2" applyFont="1" applyFill="1" applyBorder="1" applyAlignment="1">
      <alignment vertical="center"/>
    </xf>
    <xf numFmtId="0" fontId="7" fillId="2" borderId="33" xfId="2" applyFont="1" applyFill="1" applyBorder="1" applyAlignment="1">
      <alignment horizontal="center" vertical="center"/>
    </xf>
    <xf numFmtId="0" fontId="7" fillId="2" borderId="33" xfId="2" applyFont="1" applyFill="1" applyBorder="1" applyAlignment="1" applyProtection="1">
      <alignment horizontal="center" vertical="center"/>
    </xf>
    <xf numFmtId="0" fontId="7" fillId="2" borderId="3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horizontal="right" vertical="center"/>
    </xf>
    <xf numFmtId="178" fontId="7" fillId="3" borderId="7" xfId="2" applyNumberFormat="1" applyFont="1" applyFill="1" applyBorder="1" applyAlignment="1" applyProtection="1">
      <alignment horizontal="center" vertical="center"/>
      <protection locked="0"/>
    </xf>
    <xf numFmtId="179" fontId="7" fillId="2" borderId="8" xfId="2" applyNumberFormat="1" applyFont="1" applyFill="1" applyBorder="1" applyAlignment="1" applyProtection="1">
      <alignment horizontal="center" vertical="center"/>
    </xf>
    <xf numFmtId="176" fontId="7" fillId="2" borderId="4" xfId="2" applyNumberFormat="1" applyFont="1" applyFill="1" applyBorder="1" applyAlignment="1">
      <alignment vertical="center" shrinkToFit="1"/>
    </xf>
    <xf numFmtId="176" fontId="7" fillId="2" borderId="9" xfId="2" applyNumberFormat="1" applyFont="1" applyFill="1" applyBorder="1" applyAlignment="1">
      <alignment vertical="center" shrinkToFit="1"/>
    </xf>
    <xf numFmtId="176" fontId="7" fillId="2" borderId="31" xfId="2" applyNumberFormat="1" applyFont="1" applyFill="1" applyBorder="1" applyAlignment="1">
      <alignment vertical="center" shrinkToFit="1"/>
    </xf>
    <xf numFmtId="0" fontId="7" fillId="2" borderId="0" xfId="2" applyFont="1" applyFill="1" applyBorder="1" applyAlignment="1">
      <alignment horizontal="center" vertical="center"/>
    </xf>
    <xf numFmtId="0" fontId="7" fillId="3" borderId="35" xfId="2" applyFont="1" applyFill="1" applyBorder="1" applyAlignment="1" applyProtection="1">
      <alignment horizontal="left" vertical="center" shrinkToFit="1"/>
      <protection locked="0"/>
    </xf>
    <xf numFmtId="0" fontId="7" fillId="3" borderId="33" xfId="2" applyFont="1" applyFill="1" applyBorder="1" applyAlignment="1" applyProtection="1">
      <alignment horizontal="left" vertical="center" shrinkToFit="1"/>
      <protection locked="0"/>
    </xf>
    <xf numFmtId="0" fontId="7" fillId="3" borderId="34" xfId="2" applyFont="1" applyFill="1" applyBorder="1" applyAlignment="1" applyProtection="1">
      <alignment horizontal="left" vertical="center" shrinkToFit="1"/>
      <protection locked="0"/>
    </xf>
    <xf numFmtId="0" fontId="6" fillId="2" borderId="4" xfId="2" applyFont="1" applyFill="1" applyBorder="1" applyAlignment="1">
      <alignment horizontal="left" vertical="center" wrapText="1" shrinkToFit="1"/>
    </xf>
    <xf numFmtId="0" fontId="6" fillId="2" borderId="31" xfId="2" applyFont="1" applyFill="1" applyBorder="1" applyAlignment="1">
      <alignment horizontal="left" vertical="center" wrapText="1" shrinkToFi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 wrapText="1" shrinkToFit="1"/>
    </xf>
    <xf numFmtId="0" fontId="7" fillId="2" borderId="38" xfId="2" applyFont="1" applyFill="1" applyBorder="1" applyAlignment="1">
      <alignment horizontal="center" vertical="center" wrapText="1" shrinkToFit="1"/>
    </xf>
    <xf numFmtId="0" fontId="7" fillId="2" borderId="38" xfId="2" applyFont="1" applyFill="1" applyBorder="1" applyAlignment="1">
      <alignment horizontal="center" vertical="center" shrinkToFit="1"/>
    </xf>
    <xf numFmtId="0" fontId="7" fillId="2" borderId="40" xfId="2" applyFont="1" applyFill="1" applyBorder="1" applyAlignment="1">
      <alignment horizontal="center" vertical="center" shrinkToFit="1"/>
    </xf>
    <xf numFmtId="0" fontId="7" fillId="3" borderId="4" xfId="2" applyFont="1" applyFill="1" applyBorder="1" applyAlignment="1" applyProtection="1">
      <alignment vertical="center" shrinkToFit="1"/>
      <protection locked="0"/>
    </xf>
    <xf numFmtId="0" fontId="7" fillId="3" borderId="9" xfId="2" applyFont="1" applyFill="1" applyBorder="1" applyAlignment="1" applyProtection="1">
      <alignment vertical="center" shrinkToFit="1"/>
      <protection locked="0"/>
    </xf>
    <xf numFmtId="0" fontId="7" fillId="3" borderId="31" xfId="2" applyFont="1" applyFill="1" applyBorder="1" applyAlignment="1" applyProtection="1">
      <alignment vertical="center" shrinkToFit="1"/>
      <protection locked="0"/>
    </xf>
    <xf numFmtId="0" fontId="7" fillId="2" borderId="32" xfId="2" applyFont="1" applyFill="1" applyBorder="1" applyAlignment="1">
      <alignment horizontal="left" vertical="center"/>
    </xf>
    <xf numFmtId="0" fontId="7" fillId="2" borderId="36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7" fillId="2" borderId="40" xfId="2" applyFont="1" applyFill="1" applyBorder="1" applyAlignment="1">
      <alignment horizontal="center" vertical="center" wrapText="1"/>
    </xf>
    <xf numFmtId="0" fontId="7" fillId="2" borderId="51" xfId="2" applyFont="1" applyFill="1" applyBorder="1" applyAlignment="1">
      <alignment horizontal="center" vertical="center" wrapText="1"/>
    </xf>
    <xf numFmtId="0" fontId="7" fillId="2" borderId="52" xfId="2" applyFont="1" applyFill="1" applyBorder="1" applyAlignment="1">
      <alignment horizontal="center" vertical="center" wrapText="1"/>
    </xf>
    <xf numFmtId="177" fontId="7" fillId="2" borderId="52" xfId="2" applyNumberFormat="1" applyFont="1" applyFill="1" applyBorder="1" applyAlignment="1">
      <alignment vertical="center"/>
    </xf>
    <xf numFmtId="0" fontId="7" fillId="2" borderId="46" xfId="2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177" fontId="7" fillId="2" borderId="37" xfId="2" applyNumberFormat="1" applyFont="1" applyFill="1" applyBorder="1">
      <alignment vertical="center"/>
    </xf>
    <xf numFmtId="177" fontId="7" fillId="2" borderId="39" xfId="2" applyNumberFormat="1" applyFont="1" applyFill="1" applyBorder="1">
      <alignment vertical="center"/>
    </xf>
    <xf numFmtId="177" fontId="7" fillId="2" borderId="44" xfId="2" applyNumberFormat="1" applyFont="1" applyFill="1" applyBorder="1">
      <alignment vertical="center"/>
    </xf>
    <xf numFmtId="177" fontId="7" fillId="2" borderId="49" xfId="2" applyNumberFormat="1" applyFont="1" applyFill="1" applyBorder="1">
      <alignment vertical="center"/>
    </xf>
    <xf numFmtId="0" fontId="11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horizontal="center" vertical="center"/>
      <protection locked="0"/>
    </xf>
    <xf numFmtId="0" fontId="9" fillId="2" borderId="6" xfId="2" applyFont="1" applyFill="1" applyBorder="1" applyAlignment="1" applyProtection="1">
      <alignment horizontal="center" vertical="center"/>
      <protection locked="0"/>
    </xf>
    <xf numFmtId="0" fontId="14" fillId="3" borderId="53" xfId="2" applyFont="1" applyFill="1" applyBorder="1" applyAlignment="1" applyProtection="1">
      <alignment horizontal="center" vertical="center"/>
      <protection locked="0"/>
    </xf>
    <xf numFmtId="0" fontId="17" fillId="2" borderId="0" xfId="2" applyFont="1" applyFill="1">
      <alignment vertical="center"/>
    </xf>
    <xf numFmtId="0" fontId="18" fillId="2" borderId="0" xfId="2" applyFont="1" applyFill="1">
      <alignment vertical="center"/>
    </xf>
    <xf numFmtId="0" fontId="7" fillId="2" borderId="0" xfId="2" applyFont="1" applyFill="1" applyProtection="1">
      <alignment vertical="center"/>
      <protection locked="0"/>
    </xf>
    <xf numFmtId="0" fontId="19" fillId="2" borderId="0" xfId="2" applyFont="1" applyFill="1" applyAlignment="1">
      <alignment vertical="top"/>
    </xf>
  </cellXfs>
  <cellStyles count="3">
    <cellStyle name="桁区切り" xfId="1" builtinId="6"/>
    <cellStyle name="標準" xfId="0" builtinId="0"/>
    <cellStyle name="標準 2" xfId="2"/>
  </cellStyles>
  <dxfs count="1">
    <dxf>
      <fill>
        <patternFill patternType="mediumGray"/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Z25"/>
  <sheetViews>
    <sheetView tabSelected="1" view="pageBreakPreview" zoomScaleNormal="70" zoomScaleSheetLayoutView="100" workbookViewId="0">
      <selection activeCell="H12" sqref="H12"/>
    </sheetView>
  </sheetViews>
  <sheetFormatPr defaultColWidth="9" defaultRowHeight="13.5"/>
  <cols>
    <col min="1" max="1" width="2.625" style="12" customWidth="1"/>
    <col min="2" max="2" width="10.5" style="12" customWidth="1"/>
    <col min="3" max="3" width="11.5" style="12" customWidth="1"/>
    <col min="4" max="15" width="10.75" style="12" customWidth="1"/>
    <col min="16" max="16" width="5.625" style="12" customWidth="1"/>
    <col min="17" max="17" width="9.125" style="12" customWidth="1"/>
    <col min="18" max="18" width="4.125" style="12" customWidth="1"/>
    <col min="19" max="19" width="11.625" style="12" customWidth="1"/>
    <col min="20" max="20" width="4.125" style="12" bestFit="1" customWidth="1"/>
    <col min="21" max="21" width="16.125" style="12" customWidth="1"/>
    <col min="22" max="16384" width="9" style="12"/>
  </cols>
  <sheetData>
    <row r="1" spans="2:26" ht="5.45" customHeight="1"/>
    <row r="3" spans="2:26" ht="3.6" customHeight="1" thickBot="1">
      <c r="B3" s="54"/>
    </row>
    <row r="4" spans="2:26" s="18" customFormat="1" ht="21" customHeight="1" thickBot="1">
      <c r="B4" s="53" t="s">
        <v>45</v>
      </c>
      <c r="C4" s="13"/>
      <c r="D4" s="14"/>
      <c r="E4" s="14"/>
      <c r="F4" s="14"/>
      <c r="G4" s="14"/>
      <c r="H4" s="14"/>
      <c r="I4" s="40" t="s">
        <v>48</v>
      </c>
      <c r="J4" s="16"/>
      <c r="K4" s="12"/>
      <c r="L4" s="12"/>
      <c r="M4" s="12"/>
      <c r="N4" s="12"/>
      <c r="O4" s="19"/>
      <c r="P4" s="19"/>
      <c r="Q4" s="101" t="s">
        <v>18</v>
      </c>
      <c r="R4" s="101"/>
      <c r="S4" s="102"/>
      <c r="T4" s="103"/>
      <c r="U4" s="103"/>
      <c r="V4" s="104"/>
    </row>
    <row r="5" spans="2:26" s="18" customFormat="1" ht="19.5" thickBot="1">
      <c r="B5" s="133" t="s">
        <v>46</v>
      </c>
      <c r="C5" s="133"/>
      <c r="D5" s="133"/>
      <c r="E5" s="133"/>
      <c r="F5" s="133"/>
      <c r="G5" s="14"/>
      <c r="H5" s="14"/>
      <c r="I5" s="15"/>
      <c r="J5" s="16"/>
      <c r="K5" s="15"/>
      <c r="L5" s="15"/>
      <c r="M5" s="2"/>
      <c r="O5" s="19"/>
      <c r="P5" s="19"/>
      <c r="Q5" s="20"/>
      <c r="R5" s="20"/>
      <c r="S5" s="20"/>
      <c r="T5" s="20"/>
      <c r="U5" s="20"/>
      <c r="V5" s="20"/>
      <c r="Z5" s="18" t="s">
        <v>55</v>
      </c>
    </row>
    <row r="6" spans="2:26" s="18" customFormat="1" ht="20.100000000000001" customHeight="1" thickBot="1">
      <c r="B6" s="134" t="s">
        <v>54</v>
      </c>
      <c r="C6" s="134"/>
      <c r="D6" s="135"/>
      <c r="E6" s="136"/>
      <c r="F6" s="2"/>
      <c r="G6" s="137" t="str">
        <f>IF(E6="","指定日から６か月経過していないため、定員×90％で計算","")</f>
        <v>指定日から６か月経過していないため、定員×90％で計算</v>
      </c>
      <c r="H6" s="138"/>
      <c r="I6" s="2"/>
      <c r="J6" s="16"/>
      <c r="K6" s="2"/>
      <c r="L6" s="2"/>
      <c r="M6" s="2"/>
      <c r="N6" s="2"/>
      <c r="O6" s="2"/>
      <c r="P6" s="2"/>
      <c r="Q6" s="2"/>
      <c r="R6" s="21"/>
      <c r="S6" s="21"/>
      <c r="T6" s="21"/>
      <c r="U6" s="21"/>
      <c r="V6" s="22" t="s">
        <v>19</v>
      </c>
    </row>
    <row r="7" spans="2:26" s="18" customFormat="1" ht="8.1" customHeight="1" thickBot="1">
      <c r="B7" s="139"/>
      <c r="C7" s="140"/>
      <c r="D7" s="2"/>
      <c r="E7" s="2"/>
      <c r="F7" s="2"/>
      <c r="G7" s="2"/>
      <c r="H7" s="2"/>
      <c r="I7" s="2"/>
      <c r="J7" s="10"/>
      <c r="K7" s="2"/>
      <c r="L7" s="2"/>
      <c r="M7" s="2"/>
      <c r="N7" s="2"/>
      <c r="O7" s="2"/>
      <c r="P7" s="2"/>
      <c r="Q7" s="2"/>
      <c r="R7" s="21"/>
      <c r="S7" s="21"/>
      <c r="T7" s="21"/>
      <c r="U7" s="21"/>
      <c r="V7" s="22"/>
    </row>
    <row r="8" spans="2:26" ht="30" customHeight="1" thickBot="1">
      <c r="B8" s="86"/>
      <c r="C8" s="87" t="s">
        <v>49</v>
      </c>
      <c r="D8" s="88" t="s">
        <v>50</v>
      </c>
      <c r="E8" s="89"/>
      <c r="F8" s="90" t="s">
        <v>51</v>
      </c>
      <c r="G8" s="90" t="s">
        <v>52</v>
      </c>
      <c r="H8" s="91" t="s">
        <v>50</v>
      </c>
      <c r="I8" s="92" t="str">
        <f>IF(E8+1=1,"",E8+1)</f>
        <v/>
      </c>
      <c r="J8" s="90" t="s">
        <v>51</v>
      </c>
      <c r="K8" s="90"/>
      <c r="L8" s="90"/>
      <c r="M8" s="90"/>
      <c r="N8" s="90"/>
      <c r="O8" s="93"/>
      <c r="P8" s="107" t="s">
        <v>21</v>
      </c>
      <c r="Q8" s="108"/>
      <c r="R8" s="23"/>
      <c r="S8" s="24" t="s">
        <v>24</v>
      </c>
      <c r="T8" s="23"/>
      <c r="U8" s="105" t="s">
        <v>20</v>
      </c>
    </row>
    <row r="9" spans="2:26" ht="54.75" customHeight="1" thickBot="1">
      <c r="B9" s="94"/>
      <c r="C9" s="95" t="s">
        <v>53</v>
      </c>
      <c r="D9" s="96"/>
      <c r="E9" s="97" t="str">
        <f>IF(D9="","",IF(D9=12,1,D9+1))</f>
        <v/>
      </c>
      <c r="F9" s="97" t="str">
        <f t="shared" ref="F9:O9" si="0">IF(E9="","",IF(E9=12,1,E9+1))</f>
        <v/>
      </c>
      <c r="G9" s="97" t="str">
        <f t="shared" si="0"/>
        <v/>
      </c>
      <c r="H9" s="97" t="str">
        <f t="shared" si="0"/>
        <v/>
      </c>
      <c r="I9" s="97" t="str">
        <f t="shared" si="0"/>
        <v/>
      </c>
      <c r="J9" s="97" t="str">
        <f t="shared" si="0"/>
        <v/>
      </c>
      <c r="K9" s="97" t="str">
        <f t="shared" si="0"/>
        <v/>
      </c>
      <c r="L9" s="97" t="str">
        <f t="shared" si="0"/>
        <v/>
      </c>
      <c r="M9" s="97" t="str">
        <f t="shared" si="0"/>
        <v/>
      </c>
      <c r="N9" s="97" t="str">
        <f t="shared" si="0"/>
        <v/>
      </c>
      <c r="O9" s="97" t="str">
        <f t="shared" si="0"/>
        <v/>
      </c>
      <c r="P9" s="109" t="s">
        <v>22</v>
      </c>
      <c r="Q9" s="110"/>
      <c r="R9" s="25"/>
      <c r="S9" s="25" t="s">
        <v>23</v>
      </c>
      <c r="T9" s="26"/>
      <c r="U9" s="106"/>
    </row>
    <row r="10" spans="2:26" ht="24" customHeight="1">
      <c r="B10" s="111" t="s">
        <v>25</v>
      </c>
      <c r="C10" s="68" t="s">
        <v>26</v>
      </c>
      <c r="D10" s="58"/>
      <c r="E10" s="59"/>
      <c r="F10" s="59"/>
      <c r="G10" s="59"/>
      <c r="H10" s="59"/>
      <c r="I10" s="60"/>
      <c r="J10" s="59"/>
      <c r="K10" s="59"/>
      <c r="L10" s="59"/>
      <c r="M10" s="59"/>
      <c r="N10" s="59"/>
      <c r="O10" s="60"/>
      <c r="P10" s="27" t="s">
        <v>1</v>
      </c>
      <c r="Q10" s="55">
        <f>SUM(D10:O10)</f>
        <v>0</v>
      </c>
      <c r="R10" s="17"/>
      <c r="S10" s="115"/>
      <c r="T10" s="19"/>
      <c r="U10" s="98" t="e">
        <f>ROUNDUP(+Q16/S10,1)</f>
        <v>#DIV/0!</v>
      </c>
    </row>
    <row r="11" spans="2:26" ht="24" customHeight="1">
      <c r="B11" s="112"/>
      <c r="C11" s="51" t="s">
        <v>0</v>
      </c>
      <c r="D11" s="61"/>
      <c r="E11" s="62"/>
      <c r="F11" s="62"/>
      <c r="G11" s="62"/>
      <c r="H11" s="62"/>
      <c r="I11" s="63"/>
      <c r="J11" s="62"/>
      <c r="K11" s="62"/>
      <c r="L11" s="62"/>
      <c r="M11" s="62"/>
      <c r="N11" s="62"/>
      <c r="O11" s="63"/>
      <c r="P11" s="28" t="s">
        <v>3</v>
      </c>
      <c r="Q11" s="56">
        <f t="shared" ref="Q11" si="1">SUM(D11:O11)</f>
        <v>0</v>
      </c>
      <c r="R11" s="17"/>
      <c r="S11" s="116"/>
      <c r="T11" s="19"/>
      <c r="U11" s="99"/>
    </row>
    <row r="12" spans="2:26" ht="24" customHeight="1">
      <c r="B12" s="113"/>
      <c r="C12" s="51" t="s">
        <v>2</v>
      </c>
      <c r="D12" s="61"/>
      <c r="E12" s="62"/>
      <c r="F12" s="62"/>
      <c r="G12" s="62"/>
      <c r="H12" s="62"/>
      <c r="I12" s="63"/>
      <c r="J12" s="62"/>
      <c r="K12" s="62"/>
      <c r="L12" s="62"/>
      <c r="M12" s="62"/>
      <c r="N12" s="62"/>
      <c r="O12" s="63"/>
      <c r="P12" s="28" t="s">
        <v>5</v>
      </c>
      <c r="Q12" s="56">
        <f t="shared" ref="Q12:Q15" si="2">SUM(D12:O12)</f>
        <v>0</v>
      </c>
      <c r="R12" s="17"/>
      <c r="S12" s="116"/>
      <c r="T12" s="19"/>
      <c r="U12" s="99"/>
    </row>
    <row r="13" spans="2:26" ht="24" customHeight="1">
      <c r="B13" s="113"/>
      <c r="C13" s="51" t="s">
        <v>4</v>
      </c>
      <c r="D13" s="61"/>
      <c r="E13" s="62"/>
      <c r="F13" s="62"/>
      <c r="G13" s="62"/>
      <c r="H13" s="62"/>
      <c r="I13" s="63"/>
      <c r="J13" s="62"/>
      <c r="K13" s="62"/>
      <c r="L13" s="62"/>
      <c r="M13" s="62"/>
      <c r="N13" s="62"/>
      <c r="O13" s="63"/>
      <c r="P13" s="28" t="s">
        <v>7</v>
      </c>
      <c r="Q13" s="56">
        <f t="shared" si="2"/>
        <v>0</v>
      </c>
      <c r="R13" s="17"/>
      <c r="S13" s="116"/>
      <c r="T13" s="19"/>
      <c r="U13" s="99"/>
    </row>
    <row r="14" spans="2:26" ht="24" customHeight="1">
      <c r="B14" s="113"/>
      <c r="C14" s="51" t="s">
        <v>6</v>
      </c>
      <c r="D14" s="64"/>
      <c r="E14" s="62"/>
      <c r="F14" s="62"/>
      <c r="G14" s="62"/>
      <c r="H14" s="62"/>
      <c r="I14" s="63"/>
      <c r="J14" s="62"/>
      <c r="K14" s="62"/>
      <c r="L14" s="62"/>
      <c r="M14" s="62"/>
      <c r="N14" s="62"/>
      <c r="O14" s="63"/>
      <c r="P14" s="28" t="s">
        <v>9</v>
      </c>
      <c r="Q14" s="56">
        <f t="shared" si="2"/>
        <v>0</v>
      </c>
      <c r="R14" s="17"/>
      <c r="S14" s="116"/>
      <c r="T14" s="19"/>
      <c r="U14" s="99"/>
    </row>
    <row r="15" spans="2:26" ht="24" customHeight="1">
      <c r="B15" s="113"/>
      <c r="C15" s="52" t="s">
        <v>8</v>
      </c>
      <c r="D15" s="64"/>
      <c r="E15" s="62"/>
      <c r="F15" s="62"/>
      <c r="G15" s="62"/>
      <c r="H15" s="62"/>
      <c r="I15" s="63"/>
      <c r="J15" s="62"/>
      <c r="K15" s="62"/>
      <c r="L15" s="62"/>
      <c r="M15" s="62"/>
      <c r="N15" s="62"/>
      <c r="O15" s="63"/>
      <c r="P15" s="28" t="s">
        <v>11</v>
      </c>
      <c r="Q15" s="56">
        <f t="shared" si="2"/>
        <v>0</v>
      </c>
      <c r="R15" s="17"/>
      <c r="S15" s="116"/>
      <c r="T15" s="19"/>
      <c r="U15" s="99"/>
    </row>
    <row r="16" spans="2:26" ht="24" customHeight="1" thickBot="1">
      <c r="B16" s="114"/>
      <c r="C16" s="29" t="s">
        <v>10</v>
      </c>
      <c r="D16" s="65">
        <f>SUM(D10:D15)</f>
        <v>0</v>
      </c>
      <c r="E16" s="66">
        <f t="shared" ref="E16:O16" si="3">SUM(E10:E15)</f>
        <v>0</v>
      </c>
      <c r="F16" s="66">
        <f t="shared" si="3"/>
        <v>0</v>
      </c>
      <c r="G16" s="66">
        <f t="shared" si="3"/>
        <v>0</v>
      </c>
      <c r="H16" s="66">
        <f>SUM(H10:H15)</f>
        <v>0</v>
      </c>
      <c r="I16" s="67">
        <f t="shared" si="3"/>
        <v>0</v>
      </c>
      <c r="J16" s="66">
        <f t="shared" si="3"/>
        <v>0</v>
      </c>
      <c r="K16" s="66">
        <f t="shared" si="3"/>
        <v>0</v>
      </c>
      <c r="L16" s="66">
        <f t="shared" si="3"/>
        <v>0</v>
      </c>
      <c r="M16" s="66">
        <f t="shared" si="3"/>
        <v>0</v>
      </c>
      <c r="N16" s="66">
        <f t="shared" si="3"/>
        <v>0</v>
      </c>
      <c r="O16" s="67">
        <f t="shared" si="3"/>
        <v>0</v>
      </c>
      <c r="P16" s="30" t="s">
        <v>34</v>
      </c>
      <c r="Q16" s="57">
        <f>SUM(Q10:Q15)</f>
        <v>0</v>
      </c>
      <c r="R16" s="11"/>
      <c r="S16" s="117"/>
      <c r="T16" s="31"/>
      <c r="U16" s="100"/>
    </row>
    <row r="17" spans="2:21" ht="13.5" customHeight="1">
      <c r="B17" s="32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20"/>
      <c r="Q17" s="15"/>
      <c r="R17" s="38"/>
      <c r="S17" s="33"/>
      <c r="T17" s="34"/>
      <c r="U17" s="35"/>
    </row>
    <row r="18" spans="2:21" ht="13.5" customHeight="1" thickBot="1">
      <c r="B18" s="32"/>
      <c r="C18" s="39"/>
      <c r="D18" s="118" t="s">
        <v>12</v>
      </c>
      <c r="E18" s="118"/>
      <c r="F18" s="15" t="s">
        <v>13</v>
      </c>
      <c r="G18" s="38"/>
      <c r="H18" s="40" t="s">
        <v>14</v>
      </c>
      <c r="I18" s="38"/>
      <c r="J18" s="37"/>
      <c r="K18" s="37"/>
      <c r="L18" s="37"/>
      <c r="M18" s="37"/>
      <c r="N18" s="118" t="s">
        <v>12</v>
      </c>
      <c r="O18" s="118"/>
      <c r="P18" s="15" t="s">
        <v>13</v>
      </c>
      <c r="Q18" s="38"/>
      <c r="R18" s="40" t="s">
        <v>14</v>
      </c>
      <c r="S18" s="38"/>
      <c r="T18" s="34"/>
      <c r="U18" s="35"/>
    </row>
    <row r="19" spans="2:21" ht="30" customHeight="1">
      <c r="B19" s="119" t="s">
        <v>27</v>
      </c>
      <c r="C19" s="68" t="s">
        <v>28</v>
      </c>
      <c r="D19" s="41" t="e">
        <f>+U10</f>
        <v>#DIV/0!</v>
      </c>
      <c r="E19" s="3" t="s">
        <v>15</v>
      </c>
      <c r="F19" s="42" t="s">
        <v>47</v>
      </c>
      <c r="G19" s="4" t="s">
        <v>16</v>
      </c>
      <c r="H19" s="43" t="e">
        <f>ROUNDUP(+D19/3,1)</f>
        <v>#DIV/0!</v>
      </c>
      <c r="I19" s="5" t="s">
        <v>17</v>
      </c>
      <c r="J19" s="44"/>
      <c r="K19" s="107" t="s">
        <v>36</v>
      </c>
      <c r="L19" s="126" t="s">
        <v>35</v>
      </c>
      <c r="M19" s="68" t="s">
        <v>2</v>
      </c>
      <c r="N19" s="76" t="e">
        <f>+Q12/$S$10</f>
        <v>#DIV/0!</v>
      </c>
      <c r="O19" s="77" t="s">
        <v>15</v>
      </c>
      <c r="P19" s="36" t="s">
        <v>37</v>
      </c>
      <c r="Q19" s="4" t="s">
        <v>16</v>
      </c>
      <c r="R19" s="129" t="e">
        <f>ROUNDUP(+N19/9,1)</f>
        <v>#DIV/0!</v>
      </c>
      <c r="S19" s="129"/>
      <c r="T19" s="5" t="s">
        <v>39</v>
      </c>
    </row>
    <row r="20" spans="2:21" ht="30" customHeight="1">
      <c r="B20" s="120"/>
      <c r="C20" s="69" t="s">
        <v>29</v>
      </c>
      <c r="D20" s="6" t="e">
        <f>+U10</f>
        <v>#DIV/0!</v>
      </c>
      <c r="E20" s="6" t="s">
        <v>15</v>
      </c>
      <c r="F20" s="45" t="s">
        <v>31</v>
      </c>
      <c r="G20" s="7" t="s">
        <v>16</v>
      </c>
      <c r="H20" s="46" t="e">
        <f>ROUNDUP(+D20/4,1)</f>
        <v>#DIV/0!</v>
      </c>
      <c r="I20" s="8" t="s">
        <v>17</v>
      </c>
      <c r="J20" s="1"/>
      <c r="K20" s="109"/>
      <c r="L20" s="127"/>
      <c r="M20" s="69" t="s">
        <v>4</v>
      </c>
      <c r="N20" s="79" t="e">
        <f t="shared" ref="N20:N22" si="4">+Q13/$S$10</f>
        <v>#DIV/0!</v>
      </c>
      <c r="O20" s="6" t="s">
        <v>15</v>
      </c>
      <c r="P20" s="45" t="s">
        <v>33</v>
      </c>
      <c r="Q20" s="7" t="s">
        <v>16</v>
      </c>
      <c r="R20" s="130" t="e">
        <f>ROUNDUP(+N20/6,1)</f>
        <v>#DIV/0!</v>
      </c>
      <c r="S20" s="130"/>
      <c r="T20" s="8" t="s">
        <v>40</v>
      </c>
    </row>
    <row r="21" spans="2:21" ht="30" customHeight="1" thickBot="1">
      <c r="B21" s="121"/>
      <c r="C21" s="70" t="s">
        <v>30</v>
      </c>
      <c r="D21" s="9" t="e">
        <f>+U10</f>
        <v>#DIV/0!</v>
      </c>
      <c r="E21" s="9" t="s">
        <v>15</v>
      </c>
      <c r="F21" s="47" t="s">
        <v>32</v>
      </c>
      <c r="G21" s="48" t="s">
        <v>16</v>
      </c>
      <c r="H21" s="49" t="e">
        <f>ROUNDUP(+D21/5,1)</f>
        <v>#DIV/0!</v>
      </c>
      <c r="I21" s="50" t="s">
        <v>17</v>
      </c>
      <c r="J21" s="44"/>
      <c r="K21" s="109"/>
      <c r="L21" s="127"/>
      <c r="M21" s="69" t="s">
        <v>6</v>
      </c>
      <c r="N21" s="78" t="e">
        <f t="shared" si="4"/>
        <v>#DIV/0!</v>
      </c>
      <c r="O21" s="72" t="s">
        <v>15</v>
      </c>
      <c r="P21" s="73" t="s">
        <v>31</v>
      </c>
      <c r="Q21" s="74" t="s">
        <v>16</v>
      </c>
      <c r="R21" s="131" t="e">
        <f>ROUNDUP(+N21/4,1)</f>
        <v>#DIV/0!</v>
      </c>
      <c r="S21" s="131"/>
      <c r="T21" s="75" t="s">
        <v>41</v>
      </c>
    </row>
    <row r="22" spans="2:21" ht="30" customHeight="1" thickBot="1">
      <c r="B22" s="71"/>
      <c r="C22" s="71"/>
      <c r="D22" s="71"/>
      <c r="E22" s="71"/>
      <c r="F22" s="71"/>
      <c r="G22" s="71"/>
      <c r="H22" s="71"/>
      <c r="I22" s="71"/>
      <c r="J22" s="71"/>
      <c r="K22" s="125"/>
      <c r="L22" s="128"/>
      <c r="M22" s="81" t="s">
        <v>8</v>
      </c>
      <c r="N22" s="82" t="e">
        <f t="shared" si="4"/>
        <v>#DIV/0!</v>
      </c>
      <c r="O22" s="82" t="s">
        <v>15</v>
      </c>
      <c r="P22" s="83" t="s">
        <v>38</v>
      </c>
      <c r="Q22" s="84" t="s">
        <v>16</v>
      </c>
      <c r="R22" s="132" t="e">
        <f>ROUNDUP(+N22/2.5,1)</f>
        <v>#DIV/0!</v>
      </c>
      <c r="S22" s="132"/>
      <c r="T22" s="85" t="s">
        <v>42</v>
      </c>
    </row>
    <row r="23" spans="2:21" ht="30" customHeight="1" thickTop="1" thickBot="1">
      <c r="B23" s="71"/>
      <c r="C23" s="71"/>
      <c r="D23" s="71"/>
      <c r="E23" s="71"/>
      <c r="F23" s="71"/>
      <c r="G23" s="71"/>
      <c r="H23" s="71"/>
      <c r="I23" s="71"/>
      <c r="J23" s="71"/>
      <c r="K23" s="122" t="s">
        <v>44</v>
      </c>
      <c r="L23" s="123"/>
      <c r="M23" s="123"/>
      <c r="N23" s="123"/>
      <c r="O23" s="123"/>
      <c r="P23" s="123"/>
      <c r="Q23" s="123"/>
      <c r="R23" s="124" t="e">
        <f>ROUNDUP(R19+R20+R21+R22,1)</f>
        <v>#DIV/0!</v>
      </c>
      <c r="S23" s="124"/>
      <c r="T23" s="80" t="s">
        <v>43</v>
      </c>
    </row>
    <row r="24" spans="2:21" ht="30" customHeight="1">
      <c r="B24" s="71"/>
      <c r="C24" s="71"/>
      <c r="D24" s="71"/>
      <c r="E24" s="71"/>
      <c r="F24" s="71"/>
      <c r="G24" s="71"/>
      <c r="H24" s="71"/>
      <c r="I24" s="71"/>
    </row>
    <row r="25" spans="2:21" ht="30" customHeight="1">
      <c r="B25" s="71"/>
      <c r="C25" s="71"/>
      <c r="D25" s="71"/>
      <c r="E25" s="71"/>
      <c r="F25" s="71"/>
      <c r="G25" s="71"/>
      <c r="H25" s="71"/>
      <c r="I25" s="71"/>
    </row>
  </sheetData>
  <sheetProtection algorithmName="SHA-512" hashValue="Xs+UCWdOlt0xNisQW2/7R+Q1EOUjXHL0z/sqeh4/lU3wwSyU9WrJEVbD2wf2qsC8ufYLcKcsFGUeAWngKD/Qbw==" saltValue="y7Hi+9XBSVD2SpD85UleQw==" spinCount="100000" sheet="1" objects="1" scenarios="1"/>
  <mergeCells count="20">
    <mergeCell ref="D18:E18"/>
    <mergeCell ref="B19:B21"/>
    <mergeCell ref="K23:Q23"/>
    <mergeCell ref="R23:S23"/>
    <mergeCell ref="N18:O18"/>
    <mergeCell ref="K19:K22"/>
    <mergeCell ref="L19:L22"/>
    <mergeCell ref="R19:S19"/>
    <mergeCell ref="R20:S20"/>
    <mergeCell ref="R21:S21"/>
    <mergeCell ref="R22:S22"/>
    <mergeCell ref="U10:U16"/>
    <mergeCell ref="Q4:R4"/>
    <mergeCell ref="S4:V4"/>
    <mergeCell ref="U8:U9"/>
    <mergeCell ref="P8:Q8"/>
    <mergeCell ref="P9:Q9"/>
    <mergeCell ref="B10:B16"/>
    <mergeCell ref="S10:S16"/>
    <mergeCell ref="B6:D6"/>
  </mergeCells>
  <phoneticPr fontId="3"/>
  <conditionalFormatting sqref="B8:U16">
    <cfRule type="expression" dxfId="0" priority="1">
      <formula>$E$6=""</formula>
    </cfRule>
  </conditionalFormatting>
  <dataValidations count="2">
    <dataValidation type="whole" allowBlank="1" showInputMessage="1" showErrorMessage="1" error="1～12を入力してください" prompt="該当する月の数字を入力してください。" sqref="D9">
      <formula1>1</formula1>
      <formula2>12</formula2>
    </dataValidation>
    <dataValidation type="list" showInputMessage="1" showErrorMessage="1" sqref="E6">
      <formula1>$Z$4:$Z$5</formula1>
    </dataValidation>
  </dataValidations>
  <printOptions horizontalCentered="1"/>
  <pageMargins left="0.70866141732283472" right="0.70866141732283472" top="0.74803149606299213" bottom="0.74803149606299213" header="0.51181102362204722" footer="0.31496062992125984"/>
  <pageSetup paperSize="9" scale="51" orientation="landscape" blackAndWhite="1" r:id="rId1"/>
  <headerFooter>
    <oddHeader>&amp;L（参考様式14－５）</oddHeader>
  </headerFooter>
  <rowBreaks count="1" manualBreakCount="1">
    <brk id="23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共同生活援助（日中サービス支援型）</vt:lpstr>
      <vt:lpstr>'共同生活援助（日中サービス支援型）'!Print_Area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2023-02-27T08:07:08Z</dcterms:modified>
</cp:coreProperties>
</file>