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7.109.101\disk\(4) 介護指導班\01 班共通フォルダ\10 介護保険関連法令\27_指定等に関する規則_電子申請(R5.10月)\240313_HP更新\標準様式\"/>
    </mc:Choice>
  </mc:AlternateContent>
  <bookViews>
    <workbookView xWindow="0" yWindow="600" windowWidth="28800" windowHeight="11820" tabRatio="874"/>
  </bookViews>
  <sheets>
    <sheet name="【記載例】（ユニット型）" sheetId="10" r:id="rId1"/>
    <sheet name="【記載例】シフト記号表（勤務時間帯）" sheetId="16" r:id="rId2"/>
    <sheet name="（従来型）記入方法" sheetId="22" r:id="rId3"/>
    <sheet name="（ユニット型）記入方法" sheetId="4" r:id="rId4"/>
    <sheet name="（従来型）" sheetId="21" r:id="rId5"/>
    <sheet name="（ユニット型）" sheetId="20" r:id="rId6"/>
    <sheet name="シフト記号表（従来型・ユニット型共通）" sheetId="19" r:id="rId7"/>
    <sheet name="プルダウン・リスト（従来型・ユニット型共通）" sheetId="3" r:id="rId8"/>
  </sheets>
  <definedNames>
    <definedName name="【記載例】シフト記号" localSheetId="6">'シフト記号表（従来型・ユニット型共通）'!$C$6:$C$47</definedName>
    <definedName name="【記載例】シフト記号">'【記載例】シフト記号表（勤務時間帯）'!$C$6:$C$47</definedName>
    <definedName name="【記載例】シフト記号表" localSheetId="6">'シフト記号表（従来型・ユニット型共通）'!$C$6:$C$47</definedName>
    <definedName name="【記載例】シフト記号表">'【記載例】シフト記号表（勤務時間帯）'!$C$6:$C$47</definedName>
    <definedName name="_xlnm.Print_Area" localSheetId="5">'（ユニット型）'!$A$1:$BN$237</definedName>
    <definedName name="_xlnm.Print_Area" localSheetId="3">'（ユニット型）記入方法'!$A$1:$Q$93</definedName>
    <definedName name="_xlnm.Print_Area" localSheetId="4">'（従来型）'!$A$1:$BJ$237</definedName>
    <definedName name="_xlnm.Print_Area" localSheetId="2">'（従来型）記入方法'!$A$1:$Q$83</definedName>
    <definedName name="_xlnm.Print_Area" localSheetId="0">'【記載例】（ユニット型）'!$A$1:$BN$97</definedName>
    <definedName name="_xlnm.Print_Area" localSheetId="1">'【記載例】シフト記号表（勤務時間帯）'!$B$1:$N$52</definedName>
    <definedName name="_xlnm.Print_Area" localSheetId="6">'シフト記号表（従来型・ユニット型共通）'!$B$1:$N$52</definedName>
    <definedName name="_xlnm.Print_Titles" localSheetId="5">'（ユニット型）'!$1:$16</definedName>
    <definedName name="_xlnm.Print_Titles" localSheetId="4">'（従来型）'!$1:$16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4" i="21" l="1"/>
  <c r="O224" i="21"/>
  <c r="AE222" i="21"/>
  <c r="AE223" i="21"/>
  <c r="O223" i="21"/>
  <c r="AC225" i="21"/>
  <c r="M225" i="21"/>
  <c r="AE225" i="21"/>
  <c r="AC224" i="21"/>
  <c r="M224" i="21"/>
  <c r="O222" i="21"/>
  <c r="AC223" i="21"/>
  <c r="M223" i="21"/>
  <c r="O225"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192" i="20"/>
  <c r="BH192" i="20" s="1"/>
  <c r="BF88" i="20"/>
  <c r="BH88" i="20" s="1"/>
  <c r="BF104" i="20"/>
  <c r="BH104" i="20" s="1"/>
  <c r="BF120" i="20"/>
  <c r="BH120" i="20" s="1"/>
  <c r="BF136" i="20"/>
  <c r="BH136" i="20" s="1"/>
  <c r="BF168" i="20"/>
  <c r="BH168" i="20" s="1"/>
  <c r="BF200" i="20"/>
  <c r="BH200" i="20" s="1"/>
  <c r="AI225" i="20"/>
  <c r="AI224" i="20"/>
  <c r="S224" i="20"/>
  <c r="AI223" i="20"/>
  <c r="S223" i="20"/>
  <c r="S222" i="20"/>
  <c r="AI222" i="20"/>
  <c r="AG225" i="20"/>
  <c r="Q225" i="20"/>
  <c r="AG224" i="20"/>
  <c r="Q224" i="20"/>
  <c r="S225" i="20"/>
  <c r="AG223" i="20"/>
  <c r="Q223" i="20"/>
  <c r="AG222" i="20"/>
  <c r="Q222" i="20"/>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3" i="10" l="1"/>
  <c r="AG85" i="10"/>
  <c r="S85" i="10"/>
  <c r="AG83" i="10"/>
  <c r="S84" i="10"/>
  <c r="Q85" i="10"/>
  <c r="Q84" i="10"/>
  <c r="AI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<sst xmlns="http://schemas.openxmlformats.org/spreadsheetml/2006/main" count="2260" uniqueCount="323">
  <si>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</si>
  <si>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</si>
  <si>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</si>
  <si>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</si>
  <si>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</si>
  <si>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</si>
  <si>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</si>
  <si>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</si>
  <si>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</si>
  <si>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</si>
  <si>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</si>
  <si>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</si>
  <si>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</si>
  <si>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</si>
  <si>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</si>
  <si>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</si>
  <si>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</si>
  <si>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</si>
  <si>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</si>
  <si>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</si>
  <si>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</si>
  <si>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</si>
  <si>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</si>
  <si>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</si>
  <si>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</si>
  <si>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</si>
  <si>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</si>
  <si>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</si>
  <si>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</si>
  <si>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</si>
  <si>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</si>
  <si>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</si>
  <si>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</si>
  <si>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</si>
  <si>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</si>
  <si>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</si>
  <si>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</si>
  <si>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</si>
  <si>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</si>
  <si>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</si>
  <si>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</si>
  <si>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</si>
  <si>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</si>
  <si>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</si>
  <si>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</si>
  <si>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</si>
  <si>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</si>
  <si>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</si>
  <si>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</si>
  <si>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</si>
  <si>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</si>
  <si>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</si>
  <si>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</si>
  <si>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</si>
  <si>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</si>
  <si>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</si>
  <si>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</si>
  <si>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</si>
  <si>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</si>
  <si>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</si>
  <si>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</si>
  <si>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</si>
  <si>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</si>
  <si>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</si>
  <si>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</si>
  <si>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</si>
  <si>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</si>
  <si>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</si>
  <si>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</si>
  <si>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</si>
  <si>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</si>
  <si>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</si>
  <si>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</si>
  <si>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</si>
  <si>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</si>
  <si>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</si>
  <si>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</si>
  <si>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</si>
  <si>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</si>
  <si>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</si>
  <si>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</si>
  <si>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</si>
  <si>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</si>
  <si>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</si>
  <si>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</si>
  <si>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</si>
  <si>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</si>
  <si>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</si>
  <si>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</si>
  <si>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</si>
  <si>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</si>
  <si>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</si>
  <si>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</si>
  <si>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</si>
  <si>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</si>
  <si>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</si>
  <si>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</si>
  <si>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</si>
  <si>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</si>
  <si>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</si>
  <si>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</si>
  <si>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</si>
  <si>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</si>
  <si>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</si>
  <si>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</si>
  <si>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</si>
  <si>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</si>
  <si>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</si>
  <si>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</si>
  <si>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</si>
  <si>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</si>
  <si>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</si>
  <si>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</si>
  <si>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</si>
  <si>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</si>
  <si>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</si>
  <si>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</si>
  <si>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</si>
  <si>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</si>
  <si>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</si>
  <si>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</si>
  <si>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</si>
  <si>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</si>
  <si>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</si>
  <si>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</si>
  <si>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</si>
  <si>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</si>
  <si>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</si>
  <si>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</si>
  <si>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</si>
  <si>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</si>
  <si>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</si>
  <si>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</si>
  <si>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</si>
  <si>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</si>
  <si>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</si>
  <si>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</si>
  <si>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</si>
  <si>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</si>
  <si>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</si>
  <si>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</si>
  <si>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</si>
  <si>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</si>
  <si>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</si>
  <si>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</si>
  <si>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</si>
  <si>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</si>
  <si>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</si>
  <si>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</si>
  <si>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</si>
  <si>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</si>
  <si>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</si>
  <si>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</si>
  <si>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</si>
  <si>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</si>
  <si>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</si>
  <si>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</si>
  <si>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</si>
  <si>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</si>
  <si>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</si>
  <si>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</si>
  <si>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</si>
  <si>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</si>
  <si>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</si>
  <si>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</si>
  <si>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</si>
  <si>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</si>
  <si>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</si>
  <si>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</si>
  <si>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</si>
  <si>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</si>
  <si>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</si>
  <si>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</si>
  <si>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</si>
  <si>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</si>
  <si>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</si>
  <si>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</si>
  <si>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</si>
  <si>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</si>
  <si>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</si>
  <si>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</si>
  <si>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</si>
  <si>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</si>
  <si>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</si>
  <si>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</si>
  <si>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</si>
  <si>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</si>
  <si>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</si>
  <si>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</si>
  <si>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</si>
  <si>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</si>
  <si>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</si>
  <si>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</si>
  <si>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</si>
  <si>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</si>
  <si>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</si>
  <si>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</si>
  <si>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</si>
  <si>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</si>
  <si>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</si>
  <si>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</si>
  <si>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</si>
  <si>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</si>
  <si>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</si>
  <si>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</si>
  <si>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</si>
  <si>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</si>
  <si>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</si>
  <si>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</si>
  <si>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</si>
  <si>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</si>
  <si>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</si>
  <si>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</si>
  <si>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</si>
  <si>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</si>
  <si>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</si>
  <si>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</si>
  <si>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</si>
  <si>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</si>
  <si>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</si>
  <si>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</si>
  <si>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</si>
  <si>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</si>
  <si>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</si>
  <si>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</si>
  <si>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</si>
  <si>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</si>
  <si>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</si>
  <si>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</si>
  <si>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</si>
  <si>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</si>
  <si>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</si>
  <si>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</si>
  <si>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</si>
  <si>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</si>
  <si>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</si>
  <si>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</si>
  <si>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</si>
  <si>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</si>
  <si>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</si>
  <si>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</si>
  <si>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</si>
  <si>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</si>
  <si>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</si>
  <si>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</si>
  <si>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</si>
  <si>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</si>
  <si>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</si>
  <si>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</si>
  <si>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</si>
  <si>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</si>
  <si>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</si>
  <si>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</si>
  <si>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</si>
  <si>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</si>
  <si>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</si>
  <si>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</si>
  <si>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</si>
  <si>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</si>
  <si>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</si>
  <si>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</si>
  <si>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</si>
  <si>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</si>
  <si>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</si>
  <si>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</si>
  <si>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</si>
  <si>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</si>
  <si>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</si>
  <si>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</si>
  <si>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</si>
  <si>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</si>
  <si>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</si>
  <si>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</si>
  <si>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</si>
  <si>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</si>
  <si>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</si>
  <si>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</si>
  <si>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</si>
  <si>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</si>
  <si>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</si>
  <si>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</si>
  <si>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</si>
  <si>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</si>
  <si>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</si>
  <si>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</si>
  <si>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</si>
  <si>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</si>
  <si>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</si>
  <si>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</si>
  <si>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</si>
  <si>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</si>
  <si>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</si>
  <si>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</si>
  <si>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</si>
  <si>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</si>
  <si>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</si>
  <si>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</si>
  <si>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</si>
  <si>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</si>
  <si>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</si>
  <si>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</si>
  <si>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</si>
  <si>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</si>
  <si>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</si>
  <si>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</si>
  <si>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</si>
  <si>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</si>
  <si>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</si>
  <si>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</si>
  <si>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</si>
  <si>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</si>
  <si>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</si>
  <si>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</si>
  <si>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</si>
  <si>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</si>
  <si>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</si>
  <si>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</si>
  <si>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</si>
  <si>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</si>
  <si>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</si>
  <si>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</si>
  <si>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</si>
  <si>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暦月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</si>
</sst>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7">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9" fillId="5" borderId="0" xfId="0" applyFont="1" applyFill="1" applyAlignment="1" applyProtection="1">
      <alignment horizontal="center" vertical="center" shrinkToFit="1"/>
      <protection locked="0"/>
    </xf>
    <xf numFmtId="179" fontId="1" fillId="0" borderId="8"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S150"/>
  <sheetViews>
    <sheetView showGridLines="0" tabSelected="1" view="pageBreakPreview" zoomScale="55" zoomScaleNormal="55" zoomScaleSheetLayoutView="55" workbookViewId="0">
      <pane xSplit="26" ySplit="16" topLeftCell="AA17" activePane="bottomRight" state="frozen"/>
      <selection pane="topRight" activeCell="AA1" sqref="AA1"/>
      <selection pane="bottomLeft" activeCell="A17" sqref="A17"/>
      <selection pane="bottomRight" activeCell="AX2" sqref="AX2:BM2"/>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405" t="s">
        <v>202</v>
      </c>
      <c r="AY2" s="405"/>
      <c r="AZ2" s="405"/>
      <c r="BA2" s="405"/>
      <c r="BB2" s="405"/>
      <c r="BC2" s="405"/>
      <c r="BD2" s="405"/>
      <c r="BE2" s="405"/>
      <c r="BF2" s="405"/>
      <c r="BG2" s="405"/>
      <c r="BH2" s="405"/>
      <c r="BI2" s="405"/>
      <c r="BJ2" s="405"/>
      <c r="BK2" s="405"/>
      <c r="BL2" s="405"/>
      <c r="BM2" s="40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v>36</v>
      </c>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44"/>
      <c r="J12" s="145"/>
      <c r="K12" s="144"/>
      <c r="L12" s="145"/>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243</v>
      </c>
      <c r="AB17" s="103" t="s">
        <v>243</v>
      </c>
      <c r="AC17" s="103" t="s">
        <v>162</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269</v>
      </c>
      <c r="T27" s="356"/>
      <c r="U27" s="356"/>
      <c r="V27" s="356"/>
      <c r="W27" s="357"/>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406">
        <v>0</v>
      </c>
      <c r="W82" s="406"/>
      <c r="X82" s="406">
        <v>0</v>
      </c>
      <c r="Y82" s="406"/>
      <c r="Z82" s="140"/>
      <c r="AA82" s="362">
        <v>2</v>
      </c>
      <c r="AB82" s="363"/>
      <c r="AC82" s="2"/>
      <c r="AD82" s="127"/>
      <c r="AE82" s="365" t="s">
        <v>6</v>
      </c>
      <c r="AF82" s="365"/>
      <c r="AG82" s="368">
        <f>SUMIFS($BF$17:$BF$76,$J$17:$J$76,"介護職員",$L$17:$L$76,"A")</f>
        <v>2560</v>
      </c>
      <c r="AH82" s="368"/>
      <c r="AI82" s="369">
        <f>SUMIFS($BH$17:$BH$76,$J$17:$J$76,"介護職員",$L$17:$L$76,"A")</f>
        <v>640</v>
      </c>
      <c r="AJ82" s="369"/>
      <c r="AK82" s="139"/>
      <c r="AL82" s="406">
        <v>0</v>
      </c>
      <c r="AM82" s="406"/>
      <c r="AN82" s="406">
        <v>0</v>
      </c>
      <c r="AO82" s="406"/>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322</v>
      </c>
      <c r="W88" s="224"/>
      <c r="X88" s="137"/>
      <c r="Y88" s="137"/>
      <c r="Z88" s="125"/>
      <c r="AA88" s="125"/>
      <c r="AB88" s="125"/>
      <c r="AC88" s="127"/>
      <c r="AD88" s="127"/>
      <c r="AE88" s="126" t="s">
        <v>142</v>
      </c>
      <c r="AF88" s="125"/>
      <c r="AG88" s="125"/>
      <c r="AH88" s="125"/>
      <c r="AI88" s="125"/>
      <c r="AJ88" s="125"/>
      <c r="AK88" s="160" t="s">
        <v>242</v>
      </c>
      <c r="AL88" s="225" t="str">
        <f>V88</f>
        <v>暦月</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対象時間数（当月合計）</v>
      </c>
      <c r="P90" s="125"/>
      <c r="Q90" s="125"/>
      <c r="R90" s="125"/>
      <c r="S90" s="125"/>
      <c r="T90" s="125" t="str">
        <f>IF($V$88="週","週に勤務すべき時間数","当月に勤務すべき時間数")</f>
        <v>当月に勤務すべき時間数</v>
      </c>
      <c r="U90" s="125"/>
      <c r="V90" s="125"/>
      <c r="W90" s="125"/>
      <c r="X90" s="126"/>
      <c r="Y90" s="125" t="s">
        <v>145</v>
      </c>
      <c r="Z90" s="125"/>
      <c r="AA90" s="125"/>
      <c r="AB90" s="125"/>
      <c r="AC90" s="127"/>
      <c r="AD90" s="127"/>
      <c r="AE90" s="125" t="str">
        <f>IF(AL88="週","対象時間数（週平均）","対象時間数（当月合計）")</f>
        <v>対象時間数（当月合計）</v>
      </c>
      <c r="AF90" s="125"/>
      <c r="AG90" s="125"/>
      <c r="AH90" s="125"/>
      <c r="AI90" s="125"/>
      <c r="AJ90" s="125" t="str">
        <f>IF($AL$88="週","週に勤務すべき時間数","当月に勤務すべき時間数")</f>
        <v>当月に勤務すべき時間数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80</v>
      </c>
      <c r="P91" s="378"/>
      <c r="Q91" s="378"/>
      <c r="R91" s="378"/>
      <c r="S91" s="132" t="s">
        <v>146</v>
      </c>
      <c r="T91" s="365">
        <f>IF($V$88="週",$BE$6,$BI$6)</f>
        <v>160</v>
      </c>
      <c r="U91" s="365"/>
      <c r="V91" s="365"/>
      <c r="W91" s="365"/>
      <c r="X91" s="132" t="s">
        <v>147</v>
      </c>
      <c r="Y91" s="375">
        <f>ROUNDDOWN(O91/T91,1)</f>
        <v>0.5</v>
      </c>
      <c r="Z91" s="375"/>
      <c r="AA91" s="375"/>
      <c r="AB91" s="375"/>
      <c r="AC91" s="2"/>
      <c r="AD91" s="2"/>
      <c r="AE91" s="378">
        <f>IF($AL$88="週",AN86,AL86)</f>
        <v>512</v>
      </c>
      <c r="AF91" s="378"/>
      <c r="AG91" s="378"/>
      <c r="AH91" s="378"/>
      <c r="AI91" s="132" t="s">
        <v>146</v>
      </c>
      <c r="AJ91" s="365">
        <f>IF($AL$88="週",$BE$6,$BI$6)</f>
        <v>160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N52"/>
  <sheetViews>
    <sheetView view="pageBreakPreview" zoomScale="60"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1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258</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99</v>
      </c>
      <c r="C60" s="53"/>
      <c r="D60" s="46"/>
    </row>
    <row r="61" spans="2:54" s="48" customFormat="1" ht="17.25" customHeight="1" x14ac:dyDescent="0.4">
      <c r="B61" s="53" t="s">
        <v>259</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261</v>
      </c>
    </row>
    <row r="66" spans="2:2" ht="18.75" customHeight="1" x14ac:dyDescent="0.4">
      <c r="B66" s="209" t="s">
        <v>262</v>
      </c>
    </row>
    <row r="67" spans="2:2" ht="18.75" customHeight="1" x14ac:dyDescent="0.4">
      <c r="B67" s="210" t="s">
        <v>263</v>
      </c>
    </row>
    <row r="68" spans="2:2" ht="18.75" customHeight="1" x14ac:dyDescent="0.4">
      <c r="B68" s="209" t="s">
        <v>318</v>
      </c>
    </row>
    <row r="69" spans="2:2" ht="18.75" customHeight="1" x14ac:dyDescent="0.4">
      <c r="B69" s="209" t="s">
        <v>319</v>
      </c>
    </row>
    <row r="70" spans="2:2" ht="18.75" customHeight="1" x14ac:dyDescent="0.4">
      <c r="B70" s="209" t="s">
        <v>320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B120"/>
  <sheetViews>
    <sheetView workbookViewId="0"/>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258</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99</v>
      </c>
      <c r="C70" s="53"/>
      <c r="D70" s="46"/>
    </row>
    <row r="71" spans="2:54" s="48" customFormat="1" ht="17.25" customHeight="1" x14ac:dyDescent="0.4">
      <c r="B71" s="53" t="s">
        <v>259</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261</v>
      </c>
    </row>
    <row r="76" spans="2:54" ht="18.75" customHeight="1" x14ac:dyDescent="0.4">
      <c r="B76" s="209" t="s">
        <v>262</v>
      </c>
    </row>
    <row r="77" spans="2:54" ht="18.75" customHeight="1" x14ac:dyDescent="0.4">
      <c r="B77" s="210" t="s">
        <v>263</v>
      </c>
    </row>
    <row r="78" spans="2:54" ht="18.75" customHeight="1" x14ac:dyDescent="0.4">
      <c r="B78" s="209" t="s">
        <v>318</v>
      </c>
    </row>
    <row r="79" spans="2:54" ht="18.75" customHeight="1" x14ac:dyDescent="0.4">
      <c r="B79" s="209" t="s">
        <v>319</v>
      </c>
    </row>
    <row r="80" spans="2:54" ht="18.75" customHeight="1" x14ac:dyDescent="0.4">
      <c r="B80" s="209" t="s">
        <v>320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290"/>
  <sheetViews>
    <sheetView showGridLines="0" view="pageBreakPreview" zoomScale="55" zoomScaleNormal="55" zoomScaleSheetLayoutView="55" workbookViewId="0">
      <pane xSplit="22" ySplit="16" topLeftCell="W17" activePane="bottomRight" state="frozen"/>
      <selection pane="topRight" activeCell="W1" sqref="W1"/>
      <selection pane="bottomLeft" activeCell="A17" sqref="A17"/>
      <selection pane="bottomRight" activeCell="U19" sqref="U19"/>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321</v>
      </c>
      <c r="D1" s="5"/>
      <c r="E1" s="5"/>
      <c r="F1" s="5"/>
      <c r="G1" s="5"/>
      <c r="H1" s="5"/>
      <c r="I1" s="5"/>
      <c r="J1" s="5"/>
      <c r="M1" s="7" t="s">
        <v>0</v>
      </c>
      <c r="P1" s="5"/>
      <c r="Q1" s="5"/>
      <c r="R1" s="5"/>
      <c r="S1" s="5"/>
      <c r="T1" s="5"/>
      <c r="U1" s="5"/>
      <c r="V1" s="5"/>
      <c r="W1" s="5"/>
      <c r="AS1" s="9" t="s">
        <v>30</v>
      </c>
      <c r="AT1" s="237" t="s">
        <v>158</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405" t="s">
        <v>202</v>
      </c>
      <c r="AU2" s="405"/>
      <c r="AV2" s="405"/>
      <c r="AW2" s="405"/>
      <c r="AX2" s="405"/>
      <c r="AY2" s="405"/>
      <c r="AZ2" s="405"/>
      <c r="BA2" s="405"/>
      <c r="BB2" s="405"/>
      <c r="BC2" s="405"/>
      <c r="BD2" s="405"/>
      <c r="BE2" s="405"/>
      <c r="BF2" s="405"/>
      <c r="BG2" s="405"/>
      <c r="BH2" s="405"/>
      <c r="BI2" s="40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3"/>
      <c r="BF10" s="234"/>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283</v>
      </c>
      <c r="D12" s="282"/>
      <c r="E12" s="214"/>
      <c r="F12" s="211"/>
      <c r="G12" s="214"/>
      <c r="H12" s="211"/>
      <c r="I12" s="285" t="s">
        <v>284</v>
      </c>
      <c r="J12" s="286"/>
      <c r="K12" s="291" t="s">
        <v>285</v>
      </c>
      <c r="L12" s="257"/>
      <c r="M12" s="257"/>
      <c r="N12" s="282"/>
      <c r="O12" s="291" t="s">
        <v>286</v>
      </c>
      <c r="P12" s="257"/>
      <c r="Q12" s="257"/>
      <c r="R12" s="257"/>
      <c r="S12" s="282"/>
      <c r="T12" s="198"/>
      <c r="U12" s="198"/>
      <c r="V12" s="199"/>
      <c r="W12" s="294" t="s">
        <v>287</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288</v>
      </c>
      <c r="BE12" s="251"/>
      <c r="BF12" s="256" t="s">
        <v>289</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253</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253</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253</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253</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253</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253</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253</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253</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253</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253</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253</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253</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253</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253</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253</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253</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253</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253</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253</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253</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253</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253</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253</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253</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253</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253</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253</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253</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253</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253</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253</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253</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253</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253</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253</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253</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253</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253</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253</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253</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253</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253</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253</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253</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253</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253</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253</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253</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253</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253</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253</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253</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253</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253</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253</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253</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253</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253</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253</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253</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253</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253</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253</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253</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253</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253</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253</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253</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253</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253</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253</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253</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253</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253</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253</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253</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253</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253</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253</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253</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253</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253</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253</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253</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253</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253</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253</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253</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253</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253</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253</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253</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253</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253</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253</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253</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253</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253</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253</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253</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406">
        <v>0</v>
      </c>
      <c r="S222" s="406"/>
      <c r="T222" s="406">
        <v>0</v>
      </c>
      <c r="U222" s="406"/>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406">
        <v>0</v>
      </c>
      <c r="AI222" s="406"/>
      <c r="AJ222" s="406">
        <v>0</v>
      </c>
      <c r="AK222" s="406"/>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322</v>
      </c>
      <c r="S228" s="224"/>
      <c r="T228" s="137"/>
      <c r="U228" s="137"/>
      <c r="V228" s="125"/>
      <c r="W228" s="125"/>
      <c r="X228" s="125"/>
      <c r="Y228" s="127"/>
      <c r="Z228" s="127"/>
      <c r="AA228" s="126" t="s">
        <v>142</v>
      </c>
      <c r="AB228" s="125"/>
      <c r="AC228" s="125"/>
      <c r="AD228" s="125"/>
      <c r="AE228" s="125"/>
      <c r="AF228" s="125"/>
      <c r="AG228" s="160" t="s">
        <v>242</v>
      </c>
      <c r="AH228" s="225" t="str">
        <f>R228</f>
        <v>暦月</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対象時間数（当月合計）</v>
      </c>
      <c r="L230" s="125"/>
      <c r="M230" s="125"/>
      <c r="N230" s="125"/>
      <c r="O230" s="125"/>
      <c r="P230" s="125" t="str">
        <f>IF($R$228="週","週に勤務すべき時間数","当月に勤務すべき時間数")</f>
        <v>当月に勤務すべき時間数</v>
      </c>
      <c r="Q230" s="125"/>
      <c r="R230" s="125"/>
      <c r="S230" s="125"/>
      <c r="T230" s="126"/>
      <c r="U230" s="125" t="s">
        <v>145</v>
      </c>
      <c r="V230" s="125"/>
      <c r="W230" s="125"/>
      <c r="X230" s="125"/>
      <c r="Y230" s="127"/>
      <c r="Z230" s="127"/>
      <c r="AA230" s="125" t="str">
        <f>IF(AH228="週","対象時間数（週平均）","対象時間数（当月合計）")</f>
        <v>対象時間数（当月合計）</v>
      </c>
      <c r="AB230" s="125"/>
      <c r="AC230" s="125"/>
      <c r="AD230" s="125"/>
      <c r="AE230" s="125"/>
      <c r="AF230" s="125" t="str">
        <f>IF($AH$228="週","週に勤務すべき時間数","当月に勤務すべき時間数")</f>
        <v>当月に勤務すべき時間数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160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160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290"/>
  <sheetViews>
    <sheetView showGridLines="0" view="pageBreakPreview" zoomScale="55" zoomScaleNormal="55" zoomScaleSheetLayoutView="55" workbookViewId="0">
      <pane xSplit="26" ySplit="16" topLeftCell="AA17" activePane="bottomRight" state="frozen"/>
      <selection pane="topRight" activeCell="AA1" sqref="AA1"/>
      <selection pane="bottomLeft" activeCell="A17" sqref="A17"/>
      <selection pane="bottomRight" activeCell="Y228" sqref="Y22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405" t="s">
        <v>202</v>
      </c>
      <c r="AY2" s="405"/>
      <c r="AZ2" s="405"/>
      <c r="BA2" s="405"/>
      <c r="BB2" s="405"/>
      <c r="BC2" s="405"/>
      <c r="BD2" s="405"/>
      <c r="BE2" s="405"/>
      <c r="BF2" s="405"/>
      <c r="BG2" s="405"/>
      <c r="BH2" s="405"/>
      <c r="BI2" s="405"/>
      <c r="BJ2" s="405"/>
      <c r="BK2" s="405"/>
      <c r="BL2" s="405"/>
      <c r="BM2" s="40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3"/>
      <c r="BJ10" s="234"/>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273</v>
      </c>
      <c r="D12" s="256" t="s">
        <v>274</v>
      </c>
      <c r="E12" s="274"/>
      <c r="F12" s="275"/>
      <c r="G12" s="256" t="s">
        <v>275</v>
      </c>
      <c r="H12" s="282"/>
      <c r="I12" s="186"/>
      <c r="J12" s="183"/>
      <c r="K12" s="186"/>
      <c r="L12" s="183"/>
      <c r="M12" s="285" t="s">
        <v>276</v>
      </c>
      <c r="N12" s="286"/>
      <c r="O12" s="291" t="s">
        <v>277</v>
      </c>
      <c r="P12" s="257"/>
      <c r="Q12" s="257"/>
      <c r="R12" s="282"/>
      <c r="S12" s="291" t="s">
        <v>278</v>
      </c>
      <c r="T12" s="257"/>
      <c r="U12" s="257"/>
      <c r="V12" s="257"/>
      <c r="W12" s="282"/>
      <c r="X12" s="198"/>
      <c r="Y12" s="198"/>
      <c r="Z12" s="199"/>
      <c r="AA12" s="294" t="s">
        <v>279</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280</v>
      </c>
      <c r="BI12" s="251"/>
      <c r="BJ12" s="256" t="s">
        <v>281</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253</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253</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253</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253</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253</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253</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253</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253</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253</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253</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253</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253</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253</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253</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253</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253</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253</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253</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253</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253</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253</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253</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253</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253</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253</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253</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253</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253</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253</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253</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253</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253</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253</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253</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253</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253</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253</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253</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253</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253</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253</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253</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253</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253</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253</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253</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253</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253</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253</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253</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253</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253</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253</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253</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253</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253</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253</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253</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253</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253</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253</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253</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253</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253</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253</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253</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253</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253</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253</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253</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253</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253</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253</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253</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253</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253</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253</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253</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253</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253</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253</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253</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253</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253</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253</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253</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253</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253</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253</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253</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253</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253</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253</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253</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253</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253</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253</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253</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253</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253</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406">
        <v>0</v>
      </c>
      <c r="W222" s="406"/>
      <c r="X222" s="406">
        <v>0</v>
      </c>
      <c r="Y222" s="406"/>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406">
        <v>0</v>
      </c>
      <c r="AM222" s="406"/>
      <c r="AN222" s="406">
        <v>0</v>
      </c>
      <c r="AO222" s="406"/>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322</v>
      </c>
      <c r="W228" s="224"/>
      <c r="X228" s="137"/>
      <c r="Y228" s="137"/>
      <c r="Z228" s="125"/>
      <c r="AA228" s="125"/>
      <c r="AB228" s="125"/>
      <c r="AC228" s="127"/>
      <c r="AD228" s="127"/>
      <c r="AE228" s="126" t="s">
        <v>142</v>
      </c>
      <c r="AF228" s="125"/>
      <c r="AG228" s="125"/>
      <c r="AH228" s="125"/>
      <c r="AI228" s="125"/>
      <c r="AJ228" s="125"/>
      <c r="AK228" s="160" t="s">
        <v>242</v>
      </c>
      <c r="AL228" s="225" t="str">
        <f>V228</f>
        <v>暦月</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対象時間数（当月合計）</v>
      </c>
      <c r="P230" s="125"/>
      <c r="Q230" s="125"/>
      <c r="R230" s="125"/>
      <c r="S230" s="125"/>
      <c r="T230" s="125" t="str">
        <f>IF($V$228="週","週に勤務すべき時間数","当月に勤務すべき時間数")</f>
        <v>当月に勤務すべき時間数</v>
      </c>
      <c r="U230" s="125"/>
      <c r="V230" s="125"/>
      <c r="W230" s="125"/>
      <c r="X230" s="126"/>
      <c r="Y230" s="125" t="s">
        <v>145</v>
      </c>
      <c r="Z230" s="125"/>
      <c r="AA230" s="125"/>
      <c r="AB230" s="125"/>
      <c r="AC230" s="127"/>
      <c r="AD230" s="127"/>
      <c r="AE230" s="125" t="str">
        <f>IF(AL228="週","対象時間数（週平均）","対象時間数（当月合計）")</f>
        <v>対象時間数（当月合計）</v>
      </c>
      <c r="AF230" s="125"/>
      <c r="AG230" s="125"/>
      <c r="AH230" s="125"/>
      <c r="AI230" s="125"/>
      <c r="AJ230" s="125" t="str">
        <f>IF($AL$228="週","週に勤務すべき時間数","当月に勤務すべき時間数")</f>
        <v>当月に勤務すべき時間数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160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160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view="pageBreakPreview" zoomScale="60" zoomScaleNormal="100" workbookViewId="0"/>
  </sheetViews>
  <sheetFormatPr defaultColWidth="9"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C23" sqref="C23"/>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254</v>
      </c>
      <c r="L21" s="62" t="s">
        <v>254</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254</v>
      </c>
      <c r="E23" s="29" t="s">
        <v>316</v>
      </c>
      <c r="F23" s="29" t="s">
        <v>113</v>
      </c>
      <c r="G23" s="29" t="s">
        <v>111</v>
      </c>
      <c r="H23" s="65" t="s">
        <v>105</v>
      </c>
      <c r="I23" s="65" t="s">
        <v>117</v>
      </c>
      <c r="J23" s="29" t="s">
        <v>254</v>
      </c>
      <c r="K23" s="65"/>
      <c r="L23" s="66"/>
    </row>
    <row r="24" spans="2:12" ht="19.5" x14ac:dyDescent="0.4">
      <c r="B24" s="403"/>
      <c r="C24" s="28" t="s">
        <v>110</v>
      </c>
      <c r="D24" s="29" t="s">
        <v>254</v>
      </c>
      <c r="E24" s="29" t="s">
        <v>317</v>
      </c>
      <c r="F24" s="29" t="s">
        <v>254</v>
      </c>
      <c r="G24" s="29" t="s">
        <v>254</v>
      </c>
      <c r="H24" s="29" t="s">
        <v>254</v>
      </c>
      <c r="I24" s="65" t="s">
        <v>118</v>
      </c>
      <c r="J24" s="29" t="s">
        <v>254</v>
      </c>
      <c r="K24" s="65"/>
      <c r="L24" s="66"/>
    </row>
    <row r="25" spans="2:12" ht="19.5" x14ac:dyDescent="0.4">
      <c r="B25" s="403"/>
      <c r="C25" s="28" t="s">
        <v>111</v>
      </c>
      <c r="D25" s="29" t="s">
        <v>254</v>
      </c>
      <c r="E25" s="29" t="s">
        <v>254</v>
      </c>
      <c r="F25" s="29" t="s">
        <v>254</v>
      </c>
      <c r="G25" s="29" t="s">
        <v>254</v>
      </c>
      <c r="H25" s="29" t="s">
        <v>254</v>
      </c>
      <c r="I25" s="65" t="s">
        <v>119</v>
      </c>
      <c r="J25" s="29" t="s">
        <v>254</v>
      </c>
      <c r="K25" s="65"/>
      <c r="L25" s="66"/>
    </row>
    <row r="26" spans="2:12" ht="19.5" x14ac:dyDescent="0.4">
      <c r="B26" s="403"/>
      <c r="C26" s="204" t="s">
        <v>111</v>
      </c>
      <c r="D26" s="29" t="s">
        <v>254</v>
      </c>
      <c r="E26" s="29" t="s">
        <v>254</v>
      </c>
      <c r="F26" s="29" t="s">
        <v>254</v>
      </c>
      <c r="G26" s="29" t="s">
        <v>254</v>
      </c>
      <c r="H26" s="29" t="s">
        <v>254</v>
      </c>
      <c r="I26" s="65" t="s">
        <v>113</v>
      </c>
      <c r="J26" s="29" t="s">
        <v>254</v>
      </c>
      <c r="K26" s="65"/>
      <c r="L26" s="66"/>
    </row>
    <row r="27" spans="2:12" ht="19.5" x14ac:dyDescent="0.4">
      <c r="B27" s="403"/>
      <c r="C27" s="204" t="s">
        <v>111</v>
      </c>
      <c r="D27" s="29" t="s">
        <v>254</v>
      </c>
      <c r="E27" s="29" t="s">
        <v>254</v>
      </c>
      <c r="F27" s="29" t="s">
        <v>254</v>
      </c>
      <c r="G27" s="29" t="s">
        <v>254</v>
      </c>
      <c r="H27" s="29" t="s">
        <v>254</v>
      </c>
      <c r="I27" s="65" t="s">
        <v>120</v>
      </c>
      <c r="J27" s="29" t="s">
        <v>254</v>
      </c>
      <c r="K27" s="65"/>
      <c r="L27" s="66"/>
    </row>
    <row r="28" spans="2:12" ht="19.5" x14ac:dyDescent="0.4">
      <c r="B28" s="403"/>
      <c r="C28" s="204" t="s">
        <v>111</v>
      </c>
      <c r="D28" s="29" t="s">
        <v>254</v>
      </c>
      <c r="E28" s="29" t="s">
        <v>254</v>
      </c>
      <c r="F28" s="29" t="s">
        <v>254</v>
      </c>
      <c r="G28" s="29" t="s">
        <v>254</v>
      </c>
      <c r="H28" s="29" t="s">
        <v>254</v>
      </c>
      <c r="I28" s="65" t="s">
        <v>121</v>
      </c>
      <c r="J28" s="29" t="s">
        <v>254</v>
      </c>
      <c r="K28" s="65"/>
      <c r="L28" s="66"/>
    </row>
    <row r="29" spans="2:12" ht="19.5" x14ac:dyDescent="0.4">
      <c r="B29" s="403"/>
      <c r="C29" s="204" t="s">
        <v>111</v>
      </c>
      <c r="D29" s="29" t="s">
        <v>254</v>
      </c>
      <c r="E29" s="29" t="s">
        <v>254</v>
      </c>
      <c r="F29" s="29" t="s">
        <v>254</v>
      </c>
      <c r="G29" s="29" t="s">
        <v>254</v>
      </c>
      <c r="H29" s="29" t="s">
        <v>254</v>
      </c>
      <c r="I29" s="65" t="s">
        <v>122</v>
      </c>
      <c r="J29" s="29" t="s">
        <v>254</v>
      </c>
      <c r="K29" s="65"/>
      <c r="L29" s="66"/>
    </row>
    <row r="30" spans="2:12" ht="19.5" x14ac:dyDescent="0.4">
      <c r="B30" s="403"/>
      <c r="C30" s="204" t="s">
        <v>111</v>
      </c>
      <c r="D30" s="29" t="s">
        <v>254</v>
      </c>
      <c r="E30" s="29" t="s">
        <v>254</v>
      </c>
      <c r="F30" s="29" t="s">
        <v>254</v>
      </c>
      <c r="G30" s="29" t="s">
        <v>254</v>
      </c>
      <c r="H30" s="29" t="s">
        <v>254</v>
      </c>
      <c r="I30" s="65" t="s">
        <v>123</v>
      </c>
      <c r="J30" s="29" t="s">
        <v>254</v>
      </c>
      <c r="K30" s="65"/>
      <c r="L30" s="66"/>
    </row>
    <row r="31" spans="2:12" ht="20.25" thickBot="1" x14ac:dyDescent="0.45">
      <c r="B31" s="404"/>
      <c r="C31" s="205" t="s">
        <v>111</v>
      </c>
      <c r="D31" s="206" t="s">
        <v>254</v>
      </c>
      <c r="E31" s="206" t="s">
        <v>254</v>
      </c>
      <c r="F31" s="206" t="s">
        <v>254</v>
      </c>
      <c r="G31" s="206" t="s">
        <v>254</v>
      </c>
      <c r="H31" s="206" t="s">
        <v>254</v>
      </c>
      <c r="I31" s="206" t="s">
        <v>254</v>
      </c>
      <c r="J31" s="206" t="s">
        <v>254</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sheetProtection sheet="1" objects="1" scenarios="1"/>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（従来型）記入方法</vt:lpstr>
      <vt:lpstr>（ユニット型）記入方法</vt:lpstr>
      <vt:lpstr>（従来型）</vt:lpstr>
      <vt:lpstr>（ユニット型）</vt:lpstr>
      <vt:lpstr>シフト記号表（従来型・ユニット型共通）</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大城将志</cp:lastModifiedBy>
  <cp:lastPrinted>2024-03-14T01:36:30Z</cp:lastPrinted>
  <dcterms:created xsi:type="dcterms:W3CDTF">2020-01-28T01:12:50Z</dcterms:created>
  <dcterms:modified xsi:type="dcterms:W3CDTF">2024-03-14T01:41:00Z</dcterms:modified>
</cp:coreProperties>
</file>