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9320" windowHeight="10740" activeTab="0"/>
  </bookViews>
  <sheets>
    <sheet name="A様式(ワークシート）" sheetId="1" r:id="rId1"/>
    <sheet name="A様式 (手書き)" sheetId="2" r:id="rId2"/>
    <sheet name="B様式(ワークシート）" sheetId="3" r:id="rId3"/>
    <sheet name="B様式(手書き）" sheetId="4" r:id="rId4"/>
    <sheet name="記載要領" sheetId="5" r:id="rId5"/>
  </sheets>
  <definedNames>
    <definedName name="_xlnm.Print_Area" localSheetId="1">'A様式 (手書き)'!$A$1:$AJ$42</definedName>
    <definedName name="_xlnm.Print_Area" localSheetId="0">'A様式(ワークシート）'!$A$1:$AJ$43</definedName>
    <definedName name="_xlnm.Print_Area" localSheetId="3">'B様式(手書き）'!$A$1:$AJ$42</definedName>
    <definedName name="_xlnm.Print_Area" localSheetId="4">'記載要領'!$A$1:$F$18</definedName>
  </definedNames>
  <calcPr fullCalcOnLoad="1"/>
</workbook>
</file>

<file path=xl/sharedStrings.xml><?xml version="1.0" encoding="utf-8"?>
<sst xmlns="http://schemas.openxmlformats.org/spreadsheetml/2006/main" count="420" uniqueCount="146">
  <si>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</si>
  <si>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</si>
  <si>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</si>
  <si>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</si>
  <si>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</si>
  <si>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</si>
  <si>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</si>
  <si>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</si>
  <si>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</si>
  <si>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</si>
  <si>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</si>
  <si>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</si>
  <si>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</si>
  <si>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</si>
  <si>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</si>
  <si>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</si>
  <si>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</si>
  <si>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</si>
  <si>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</si>
  <si>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</si>
  <si>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</si>
  <si>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</si>
  <si>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</si>
  <si>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</si>
  <si>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</si>
  <si>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</si>
  <si>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</si>
  <si>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</si>
  <si>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</si>
  <si>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</si>
  <si>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</si>
  <si>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</si>
  <si>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</si>
  <si>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</si>
  <si>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</si>
  <si>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</si>
  <si>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</si>
  <si>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</si>
  <si>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利用者数</t>
  </si>
  <si>
    <t>算定対象外人数（再掲）</t>
  </si>
  <si>
    <t>　　　計</t>
  </si>
  <si>
    <t>激変緩和加算に係る利用実績記録票</t>
  </si>
  <si>
    <t>当該施設の加算算定基準数（再掲）</t>
  </si>
  <si>
    <t>実利用延べ日数（再掲）</t>
  </si>
  <si>
    <t>激変緩和加算に係る算定単位額</t>
  </si>
  <si>
    <t>（単位：円）</t>
  </si>
  <si>
    <r>
      <t>当該施設の加算算定基準数</t>
    </r>
    <r>
      <rPr>
        <sz val="9"/>
        <rFont val="ＭＳ Ｐゴシック"/>
        <family val="3"/>
      </rPr>
      <t>（①*(30.4 or 22)*0.8)</t>
    </r>
  </si>
  <si>
    <t>合計</t>
  </si>
  <si>
    <t>入院・外泊者数（入所）</t>
  </si>
  <si>
    <t>開所日</t>
  </si>
  <si>
    <t>激変緩和加算に係る算定単位数</t>
  </si>
  <si>
    <t>施　設　名</t>
  </si>
  <si>
    <t>地域区分</t>
  </si>
  <si>
    <t>入　所</t>
  </si>
  <si>
    <t>通　所</t>
  </si>
  <si>
    <t>施設種別</t>
  </si>
  <si>
    <t>入所</t>
  </si>
  <si>
    <t>通所</t>
  </si>
  <si>
    <t>旧利用者数①</t>
  </si>
  <si>
    <t>現定員③</t>
  </si>
  <si>
    <t>旧定員②</t>
  </si>
  <si>
    <t>激変緩和加算に係る算定単位数(※1)</t>
  </si>
  <si>
    <t>請求上の激変緩和加算に係る算定単位数(※2)</t>
  </si>
  <si>
    <t>１単位当たり単価</t>
  </si>
  <si>
    <t>④</t>
  </si>
  <si>
    <t>⑤</t>
  </si>
  <si>
    <t>⑦</t>
  </si>
  <si>
    <t>⑧</t>
  </si>
  <si>
    <t>⑨</t>
  </si>
  <si>
    <t>⑩</t>
  </si>
  <si>
    <t>実利用延べ日数（⑤-⑥）</t>
  </si>
  <si>
    <r>
      <t>当該施設の助成算定基準数</t>
    </r>
    <r>
      <rPr>
        <sz val="9"/>
        <rFont val="ＭＳ Ｐゴシック"/>
        <family val="3"/>
      </rPr>
      <t>（①*(30.4 or 22)*0.9)</t>
    </r>
  </si>
  <si>
    <t>当該施設の助成算定基準数（再掲）</t>
  </si>
  <si>
    <t>事業運営円滑化事業に係る助成算定単位数(※3)</t>
  </si>
  <si>
    <t>請求上の事業運営円滑化事業に係る助成算定単位数(※4)</t>
  </si>
  <si>
    <t>事業運営円滑化事業に係る助成算定単位額</t>
  </si>
  <si>
    <t>激変緩和加算に係る算定単位額（⑬*④)</t>
  </si>
  <si>
    <t>→</t>
  </si>
  <si>
    <t>⑪</t>
  </si>
  <si>
    <t>⑫</t>
  </si>
  <si>
    <t>⑬</t>
  </si>
  <si>
    <t>⑭</t>
  </si>
  <si>
    <t>⑮</t>
  </si>
  <si>
    <t>※1　⑫＝（（⑧*⑩）-（⑦*⑪））/⑦</t>
  </si>
  <si>
    <t>※2　⑬＝⑫×90/100</t>
  </si>
  <si>
    <t>※4　⑮＝⑭×90/100</t>
  </si>
  <si>
    <t>⑯</t>
  </si>
  <si>
    <t>⑰</t>
  </si>
  <si>
    <t>事業運営円滑化事業に係る助成算定単位額（⑮*④）</t>
  </si>
  <si>
    <t>定員②</t>
  </si>
  <si>
    <t>③</t>
  </si>
  <si>
    <t>実利用延べ日数（④-⑤）</t>
  </si>
  <si>
    <t>④</t>
  </si>
  <si>
    <t>⑥</t>
  </si>
  <si>
    <t>⑦</t>
  </si>
  <si>
    <t>⑩</t>
  </si>
  <si>
    <t>⑪</t>
  </si>
  <si>
    <t>⑫</t>
  </si>
  <si>
    <t>⑤</t>
  </si>
  <si>
    <t>⑥</t>
  </si>
  <si>
    <t>激変緩和加算に係る利用実績記録票記載要領</t>
  </si>
  <si>
    <t>○　使用すべき様式について</t>
  </si>
  <si>
    <t>区分</t>
  </si>
  <si>
    <t>使用すべき様式</t>
  </si>
  <si>
    <t>福祉型</t>
  </si>
  <si>
    <t>下記条件に該当しない施設</t>
  </si>
  <si>
    <t>様式A</t>
  </si>
  <si>
    <t>下記条件に該当する施設</t>
  </si>
  <si>
    <t>様式B</t>
  </si>
  <si>
    <t>医療型</t>
  </si>
  <si>
    <t>○　ワークシート使用上の留意事項</t>
  </si>
  <si>
    <t>　次の区分に従い、様式A又は様式Bを使用すること。</t>
  </si>
  <si>
    <t>※　福祉型とは、指定知的障害児施設、指定第二種自閉症児施設、指定知的
　障害通園施設、指定盲児施設、指定ろうあ児施設、指定難聴幼児通園施設
　、指定肢体不自由児療護施設を指します。</t>
  </si>
  <si>
    <t>※　医療型とは、指定第一種自閉症児施設、指定肢体不自由児施設（入所・
　通所）、指定肢体不自由児通園施設、指定重症心身障害児施設、指定医
　療機関を指します。</t>
  </si>
  <si>
    <t>注１）　ワークシートを使用して激変緩和加算を算定する際は、黄色
　　　のセルの箇所のみ数値を入力してください。
　　　（その他は自動計算になっています。）</t>
  </si>
  <si>
    <t>⑤</t>
  </si>
  <si>
    <t>⑥</t>
  </si>
  <si>
    <t>注２）　入所定員や措置児童数等の取扱いについては、それぞれの様
　　　式に記載している注意事項に留意し、間違いのないように入力
　　　すること。</t>
  </si>
  <si>
    <t>措置児童等(入所・通所共通）</t>
  </si>
  <si>
    <t>　　　　　　　　　（⑧-⑦）*⑨/⑥</t>
  </si>
  <si>
    <t>※3　⑭＝　　⑫＞0の場合</t>
  </si>
  <si>
    <t>　　　　　　　　　（⑨-⑧）*⑩/⑦</t>
  </si>
  <si>
    <t>　　　　　　　　　（（⑨*⑩）-(⑦*⑪））/⑦</t>
  </si>
  <si>
    <t>　　　　　　　　⑫≦0の場合</t>
  </si>
  <si>
    <t>当該施設の所定単位数（旧単価）</t>
  </si>
  <si>
    <t>当該施設の所定単位数（現単価）</t>
  </si>
  <si>
    <t>○</t>
  </si>
  <si>
    <t>⑩</t>
  </si>
  <si>
    <t>⑪</t>
  </si>
  <si>
    <t>⑫</t>
  </si>
  <si>
    <t>⑬</t>
  </si>
  <si>
    <t>⑭</t>
  </si>
  <si>
    <t>⑮</t>
  </si>
  <si>
    <t>⑯</t>
  </si>
  <si>
    <t>※1　⑪＝（（⑦*⑨）-（⑥*⑩））/⑥</t>
  </si>
  <si>
    <t>※2　⑫＝⑪×90/100</t>
  </si>
  <si>
    <t>※3　⑬＝　　⑪＞0の場合　</t>
  </si>
  <si>
    <t>　　　　　　　　⑪≦0の場合</t>
  </si>
  <si>
    <t>　　　　　　　　　（（⑧*⑨）-(⑥*⑩））/⑥</t>
  </si>
  <si>
    <t>※4　⑭＝⑬×90/100</t>
  </si>
  <si>
    <t>１級地</t>
  </si>
  <si>
    <t>⑮</t>
  </si>
  <si>
    <t>⑯</t>
  </si>
  <si>
    <t>※3　⑬＝　　⑪＞0の場合</t>
  </si>
  <si>
    <t>激変緩和加算に係る算定単位額（⑫*③)</t>
  </si>
  <si>
    <t>事業運営円滑化事業に係る助成算定単位額（⑭*③）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</si>
</sst>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6">
    <font>
      <sz val="11"/>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0"/>
      <color indexed="10"/>
      <name val="ＭＳ Ｐゴシック"/>
      <family val="3"/>
    </font>
    <font>
      <sz val="11"/>
      <color indexed="10"/>
      <name val="ＭＳ Ｐゴシック"/>
      <family val="3"/>
    </font>
    <font>
      <sz val="12"/>
      <name val="HG丸ｺﾞｼｯｸM-PRO"/>
      <family val="3"/>
    </font>
    <font>
      <sz val="14"/>
      <name val="HG丸ｺﾞｼｯｸM-PRO"/>
      <family val="3"/>
    </font>
    <font>
      <sz val="10"/>
      <name val="HG丸ｺﾞｼｯｸM-PRO"/>
      <family val="3"/>
    </font>
    <font>
      <sz val="11"/>
      <name val="HG丸ｺﾞｼｯｸM-PRO"/>
      <family val="3"/>
    </font>
    <font>
      <sz val="9"/>
      <name val="MS UI Gothic"/>
      <family val="3"/>
    </font>
  </fonts>
  <fills count="3">
    <fill>
      <patternFill/>
    </fill>
    <fill>
      <patternFill patternType="gray125"/>
    </fill>
    <fill>
      <patternFill patternType="solid">
        <fgColor indexed="43"/>
        <bgColor indexed="64"/>
      </patternFill>
    </fill>
  </fills>
  <borders count="77">
    <border>
      <left/>
      <right/>
      <top/>
      <bottom/>
      <diagonal/>
    </border>
    <border>
      <left style="thin"/>
      <right style="thin"/>
      <top style="hair"/>
      <bottom style="mediu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thin"/>
      <right style="medium"/>
      <top style="thin"/>
      <bottom style="dotted"/>
    </border>
    <border>
      <left style="thin"/>
      <right style="medium"/>
      <top style="dotted"/>
      <bottom style="dotted"/>
    </border>
    <border>
      <left style="thin"/>
      <right style="medium"/>
      <top style="dotted"/>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style="medium"/>
      <top style="medium"/>
      <bottom style="medium"/>
    </border>
    <border>
      <left style="thin"/>
      <right style="medium"/>
      <top style="medium"/>
      <bottom style="thin"/>
    </border>
    <border>
      <left>
        <color indexed="63"/>
      </left>
      <right style="thin"/>
      <top style="medium"/>
      <bottom style="medium"/>
    </border>
    <border>
      <left>
        <color indexed="63"/>
      </left>
      <right style="thin"/>
      <top style="thin"/>
      <bottom style="dotted"/>
    </border>
    <border>
      <left style="hair"/>
      <right>
        <color indexed="63"/>
      </right>
      <top style="dotted"/>
      <bottom style="dotted"/>
    </border>
    <border>
      <left>
        <color indexed="63"/>
      </left>
      <right style="thin"/>
      <top style="dotted"/>
      <bottom style="dotted"/>
    </border>
    <border>
      <left style="hair"/>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hair"/>
    </border>
    <border>
      <left style="hair"/>
      <right>
        <color indexed="63"/>
      </right>
      <top style="thin"/>
      <bottom style="dotted"/>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style="medium"/>
      <top style="medium"/>
      <bottom>
        <color indexed="63"/>
      </bottom>
    </border>
    <border>
      <left style="medium"/>
      <right>
        <color indexed="63"/>
      </right>
      <top>
        <color indexed="63"/>
      </top>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6" fillId="0" borderId="0" xfId="0" applyFont="1" applyAlignment="1">
      <alignment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5"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Fill="1" applyAlignment="1" applyProtection="1">
      <alignment vertical="center"/>
      <protection hidden="1"/>
    </xf>
    <xf numFmtId="0" fontId="2" fillId="0" borderId="6" xfId="0" applyFont="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8" xfId="0" applyFont="1" applyBorder="1" applyAlignment="1" applyProtection="1">
      <alignment vertical="center"/>
      <protection hidden="1"/>
    </xf>
    <xf numFmtId="0" fontId="2" fillId="0" borderId="9" xfId="0" applyFont="1" applyBorder="1" applyAlignment="1" applyProtection="1" quotePrefix="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12" xfId="0" applyFont="1" applyBorder="1" applyAlignment="1" applyProtection="1">
      <alignment horizontal="center" vertical="center"/>
      <protection hidden="1"/>
    </xf>
    <xf numFmtId="38" fontId="2" fillId="0" borderId="13" xfId="17" applyFont="1" applyBorder="1" applyAlignment="1" applyProtection="1">
      <alignment horizontal="righ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38" fontId="2" fillId="0" borderId="13" xfId="17" applyFont="1" applyBorder="1" applyAlignment="1" applyProtection="1">
      <alignment vertical="center"/>
      <protection hidden="1"/>
    </xf>
    <xf numFmtId="0" fontId="2" fillId="0" borderId="16" xfId="0" applyFont="1" applyBorder="1" applyAlignment="1" applyProtection="1">
      <alignment vertical="center"/>
      <protection hidden="1"/>
    </xf>
    <xf numFmtId="38" fontId="2" fillId="0" borderId="17" xfId="17" applyFont="1" applyBorder="1" applyAlignment="1" applyProtection="1">
      <alignment vertical="center"/>
      <protection hidden="1"/>
    </xf>
    <xf numFmtId="38" fontId="2" fillId="0" borderId="18" xfId="17" applyFont="1" applyBorder="1" applyAlignment="1" applyProtection="1">
      <alignment vertical="center"/>
      <protection hidden="1"/>
    </xf>
    <xf numFmtId="38" fontId="2" fillId="0" borderId="19" xfId="17" applyFont="1" applyBorder="1" applyAlignment="1" applyProtection="1">
      <alignment vertical="center"/>
      <protection hidden="1"/>
    </xf>
    <xf numFmtId="0" fontId="2" fillId="0" borderId="20" xfId="0" applyFont="1" applyBorder="1" applyAlignment="1" applyProtection="1">
      <alignment horizontal="center" vertical="center"/>
      <protection hidden="1"/>
    </xf>
    <xf numFmtId="0" fontId="2" fillId="0" borderId="21" xfId="0" applyFont="1" applyBorder="1" applyAlignment="1" applyProtection="1">
      <alignment vertical="center"/>
      <protection hidden="1"/>
    </xf>
    <xf numFmtId="38" fontId="2" fillId="0" borderId="22" xfId="17" applyFont="1" applyBorder="1" applyAlignment="1" applyProtection="1">
      <alignment vertical="center"/>
      <protection hidden="1"/>
    </xf>
    <xf numFmtId="0" fontId="5" fillId="0" borderId="23" xfId="0" applyFont="1" applyBorder="1" applyAlignment="1" applyProtection="1">
      <alignment vertical="center"/>
      <protection hidden="1"/>
    </xf>
    <xf numFmtId="0" fontId="2" fillId="0" borderId="24" xfId="0" applyFont="1" applyBorder="1" applyAlignment="1" applyProtection="1">
      <alignment vertical="center"/>
      <protection hidden="1"/>
    </xf>
    <xf numFmtId="0" fontId="2" fillId="0" borderId="24" xfId="0" applyFont="1" applyBorder="1" applyAlignment="1" applyProtection="1">
      <alignment horizontal="center" vertical="center"/>
      <protection hidden="1"/>
    </xf>
    <xf numFmtId="0" fontId="2"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38" fontId="2" fillId="0" borderId="27" xfId="17" applyFont="1" applyBorder="1" applyAlignment="1" applyProtection="1">
      <alignment vertical="center"/>
      <protection hidden="1"/>
    </xf>
    <xf numFmtId="0" fontId="2" fillId="0" borderId="28" xfId="0" applyFont="1" applyBorder="1" applyAlignment="1" applyProtection="1">
      <alignment horizontal="center" vertical="center"/>
      <protection hidden="1"/>
    </xf>
    <xf numFmtId="38" fontId="2" fillId="0" borderId="28" xfId="17" applyFont="1" applyBorder="1" applyAlignment="1" applyProtection="1">
      <alignment vertical="center"/>
      <protection hidden="1"/>
    </xf>
    <xf numFmtId="0" fontId="6" fillId="0" borderId="0" xfId="0" applyFont="1" applyAlignment="1" applyProtection="1">
      <alignment vertical="center"/>
      <protection hidden="1"/>
    </xf>
    <xf numFmtId="38" fontId="2" fillId="0" borderId="29" xfId="17" applyFont="1" applyFill="1" applyBorder="1" applyAlignment="1" applyProtection="1">
      <alignment vertical="center"/>
      <protection hidden="1"/>
    </xf>
    <xf numFmtId="38" fontId="2" fillId="0" borderId="22" xfId="17" applyFont="1" applyFill="1" applyBorder="1" applyAlignment="1" applyProtection="1">
      <alignment vertical="center"/>
      <protection hidden="1"/>
    </xf>
    <xf numFmtId="0" fontId="2" fillId="0" borderId="30" xfId="0" applyFont="1" applyBorder="1" applyAlignment="1" applyProtection="1">
      <alignment horizontal="center" vertical="center"/>
      <protection hidden="1"/>
    </xf>
    <xf numFmtId="0" fontId="2" fillId="0" borderId="28" xfId="0" applyFont="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31" xfId="0" applyFont="1" applyBorder="1" applyAlignment="1" applyProtection="1">
      <alignment horizontal="center" vertical="center"/>
      <protection hidden="1" locked="0"/>
    </xf>
    <xf numFmtId="0" fontId="2" fillId="0" borderId="32" xfId="0" applyFont="1" applyBorder="1" applyAlignment="1" applyProtection="1">
      <alignment vertical="center"/>
      <protection hidden="1" locked="0"/>
    </xf>
    <xf numFmtId="0" fontId="2" fillId="0" borderId="33" xfId="0" applyFont="1" applyBorder="1" applyAlignment="1" applyProtection="1">
      <alignment horizontal="center" vertical="center"/>
      <protection hidden="1" locked="0"/>
    </xf>
    <xf numFmtId="0" fontId="2" fillId="0" borderId="34" xfId="0" applyFont="1" applyBorder="1" applyAlignment="1" applyProtection="1">
      <alignment vertical="center"/>
      <protection hidden="1" locked="0"/>
    </xf>
    <xf numFmtId="0" fontId="2" fillId="0" borderId="35" xfId="0" applyFont="1" applyBorder="1" applyAlignment="1" applyProtection="1">
      <alignment horizontal="center" vertical="center"/>
      <protection hidden="1" locked="0"/>
    </xf>
    <xf numFmtId="0" fontId="2" fillId="0" borderId="0"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protection hidden="1"/>
    </xf>
    <xf numFmtId="38" fontId="2" fillId="2" borderId="22" xfId="17"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38" fontId="2" fillId="0" borderId="16" xfId="17" applyFont="1" applyBorder="1" applyAlignment="1" applyProtection="1">
      <alignment vertical="center"/>
      <protection hidden="1"/>
    </xf>
    <xf numFmtId="0" fontId="5" fillId="0" borderId="24" xfId="0" applyFont="1" applyFill="1" applyBorder="1" applyAlignment="1" applyProtection="1">
      <alignment horizontal="left" vertical="center"/>
      <protection hidden="1"/>
    </xf>
    <xf numFmtId="0" fontId="2" fillId="0" borderId="36" xfId="0" applyFont="1" applyFill="1" applyBorder="1" applyAlignment="1" applyProtection="1">
      <alignment horizontal="center" vertical="center"/>
      <protection hidden="1"/>
    </xf>
    <xf numFmtId="38" fontId="2" fillId="0" borderId="22" xfId="17" applyFont="1" applyFill="1" applyBorder="1" applyAlignment="1" applyProtection="1">
      <alignment vertical="center"/>
      <protection locked="0"/>
    </xf>
    <xf numFmtId="38" fontId="2" fillId="0" borderId="37" xfId="17" applyFont="1" applyFill="1" applyBorder="1" applyAlignment="1" applyProtection="1">
      <alignment horizontal="center" vertical="center"/>
      <protection hidden="1"/>
    </xf>
    <xf numFmtId="38" fontId="2" fillId="0" borderId="21" xfId="17"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38" fontId="2" fillId="0" borderId="21" xfId="17" applyFont="1" applyBorder="1" applyAlignment="1" applyProtection="1">
      <alignment horizontal="center" vertical="center"/>
      <protection hidden="1"/>
    </xf>
    <xf numFmtId="49" fontId="2" fillId="0" borderId="0" xfId="0" applyNumberFormat="1" applyFont="1" applyBorder="1" applyAlignment="1" applyProtection="1">
      <alignment vertical="center"/>
      <protection/>
    </xf>
    <xf numFmtId="0" fontId="5" fillId="0" borderId="0" xfId="0" applyFont="1" applyAlignment="1">
      <alignment vertical="center"/>
    </xf>
    <xf numFmtId="0" fontId="2" fillId="0" borderId="21" xfId="0" applyFont="1" applyBorder="1" applyAlignment="1" applyProtection="1">
      <alignment horizontal="center" vertical="center"/>
      <protection hidden="1"/>
    </xf>
    <xf numFmtId="38" fontId="2" fillId="0" borderId="22" xfId="17" applyFont="1" applyBorder="1" applyAlignment="1" applyProtection="1">
      <alignment vertical="center"/>
      <protection hidden="1"/>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vertical="center"/>
      <protection locked="0"/>
    </xf>
    <xf numFmtId="0" fontId="9" fillId="2" borderId="27"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0" fontId="9" fillId="0" borderId="38" xfId="0" applyFont="1" applyFill="1" applyBorder="1" applyAlignment="1" applyProtection="1">
      <alignment horizontal="center" vertical="center"/>
      <protection locked="0"/>
    </xf>
    <xf numFmtId="0" fontId="9" fillId="0" borderId="39" xfId="0" applyFont="1" applyFill="1" applyBorder="1" applyAlignment="1" applyProtection="1">
      <alignment vertical="center"/>
      <protection locked="0"/>
    </xf>
    <xf numFmtId="38" fontId="2" fillId="0" borderId="40" xfId="17" applyFont="1" applyFill="1" applyBorder="1" applyAlignment="1" applyProtection="1">
      <alignment vertical="center"/>
      <protection locked="0"/>
    </xf>
    <xf numFmtId="38" fontId="2" fillId="0" borderId="13" xfId="17" applyFont="1" applyFill="1" applyBorder="1" applyAlignment="1" applyProtection="1">
      <alignment vertical="center"/>
      <protection hidden="1"/>
    </xf>
    <xf numFmtId="38" fontId="2" fillId="0" borderId="13" xfId="17" applyNumberFormat="1" applyFont="1" applyBorder="1" applyAlignment="1" applyProtection="1">
      <alignment vertical="center"/>
      <protection hidden="1"/>
    </xf>
    <xf numFmtId="38" fontId="2" fillId="0" borderId="22" xfId="17" applyNumberFormat="1" applyFont="1" applyBorder="1" applyAlignment="1" applyProtection="1">
      <alignment vertical="center"/>
      <protection hidden="1"/>
    </xf>
    <xf numFmtId="0" fontId="9" fillId="2" borderId="13"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38" fontId="2" fillId="0" borderId="0" xfId="17" applyNumberFormat="1" applyFont="1" applyBorder="1" applyAlignment="1" applyProtection="1">
      <alignment vertical="center"/>
      <protection hidden="1"/>
    </xf>
    <xf numFmtId="0" fontId="2" fillId="0" borderId="25" xfId="0" applyFont="1" applyBorder="1" applyAlignment="1" applyProtection="1">
      <alignment horizontal="center" vertical="center"/>
      <protection hidden="1"/>
    </xf>
    <xf numFmtId="38" fontId="2" fillId="0" borderId="27" xfId="17" applyNumberFormat="1" applyFont="1" applyBorder="1" applyAlignment="1" applyProtection="1">
      <alignment vertical="center"/>
      <protection hidden="1"/>
    </xf>
    <xf numFmtId="0" fontId="9" fillId="2" borderId="29" xfId="0" applyFont="1" applyFill="1" applyBorder="1" applyAlignment="1" applyProtection="1">
      <alignment vertical="center"/>
      <protection locked="0"/>
    </xf>
    <xf numFmtId="0" fontId="9" fillId="2" borderId="22" xfId="0" applyFont="1" applyFill="1" applyBorder="1" applyAlignment="1" applyProtection="1">
      <alignment vertical="center"/>
      <protection locked="0"/>
    </xf>
    <xf numFmtId="38" fontId="2" fillId="0" borderId="26" xfId="17" applyFont="1" applyBorder="1" applyAlignment="1" applyProtection="1">
      <alignment horizontal="center" vertical="center"/>
      <protection hidden="1"/>
    </xf>
    <xf numFmtId="38" fontId="2" fillId="2" borderId="40" xfId="17" applyFont="1" applyFill="1" applyBorder="1" applyAlignment="1" applyProtection="1">
      <alignment vertical="center"/>
      <protection locked="0"/>
    </xf>
    <xf numFmtId="0" fontId="2" fillId="0" borderId="38"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38" fontId="2" fillId="0" borderId="43" xfId="17" applyNumberFormat="1" applyFont="1" applyBorder="1" applyAlignment="1" applyProtection="1">
      <alignment vertical="center"/>
      <protection hidden="1"/>
    </xf>
    <xf numFmtId="0" fontId="2" fillId="0" borderId="41" xfId="0" applyFont="1" applyBorder="1" applyAlignment="1" applyProtection="1">
      <alignment vertical="center"/>
      <protection hidden="1"/>
    </xf>
    <xf numFmtId="0" fontId="12" fillId="0" borderId="0" xfId="0" applyFont="1" applyFill="1" applyAlignment="1">
      <alignment horizontal="center" vertical="center"/>
    </xf>
    <xf numFmtId="0" fontId="11" fillId="0" borderId="0" xfId="0" applyFont="1" applyFill="1" applyAlignment="1">
      <alignment vertical="center"/>
    </xf>
    <xf numFmtId="0" fontId="13" fillId="0" borderId="0" xfId="0" applyFont="1" applyFill="1" applyAlignment="1">
      <alignment vertical="center"/>
    </xf>
    <xf numFmtId="0" fontId="9" fillId="0" borderId="13" xfId="0" applyFont="1" applyFill="1" applyBorder="1" applyAlignment="1" applyProtection="1">
      <alignment vertical="center"/>
      <protection locked="0"/>
    </xf>
    <xf numFmtId="0" fontId="2" fillId="0" borderId="44" xfId="0" applyFont="1" applyBorder="1" applyAlignment="1" applyProtection="1">
      <alignment vertical="center"/>
      <protection hidden="1" locked="0"/>
    </xf>
    <xf numFmtId="0" fontId="2" fillId="0" borderId="45" xfId="0" applyFont="1" applyBorder="1" applyAlignment="1" applyProtection="1">
      <alignment horizontal="center" vertical="center"/>
      <protection hidden="1" locked="0"/>
    </xf>
    <xf numFmtId="0" fontId="2" fillId="0" borderId="46" xfId="0" applyFont="1" applyBorder="1" applyAlignment="1" applyProtection="1">
      <alignment horizontal="center" vertical="center"/>
      <protection hidden="1" locked="0"/>
    </xf>
    <xf numFmtId="0" fontId="9" fillId="0" borderId="41" xfId="0" applyFont="1" applyFill="1" applyBorder="1" applyAlignment="1" applyProtection="1">
      <alignment vertical="center"/>
      <protection/>
    </xf>
    <xf numFmtId="0" fontId="2" fillId="0" borderId="47" xfId="0" applyFont="1" applyBorder="1" applyAlignment="1" applyProtection="1">
      <alignment vertical="center"/>
      <protection hidden="1" locked="0"/>
    </xf>
    <xf numFmtId="0" fontId="0" fillId="0" borderId="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43" xfId="0" applyFont="1" applyBorder="1" applyAlignment="1" applyProtection="1">
      <alignment horizontal="center" vertical="center"/>
      <protection hidden="1"/>
    </xf>
    <xf numFmtId="0" fontId="2" fillId="0" borderId="54" xfId="0" applyFont="1" applyBorder="1" applyAlignment="1" applyProtection="1">
      <alignment horizontal="center" vertical="center" shrinkToFit="1"/>
      <protection hidden="1"/>
    </xf>
    <xf numFmtId="0" fontId="2" fillId="0" borderId="41" xfId="0" applyFont="1" applyBorder="1" applyAlignment="1" applyProtection="1">
      <alignment horizontal="center" vertical="center" shrinkToFit="1"/>
      <protection hidden="1"/>
    </xf>
    <xf numFmtId="0" fontId="2" fillId="0" borderId="55" xfId="0" applyFont="1" applyBorder="1" applyAlignment="1" applyProtection="1">
      <alignment horizontal="center" vertical="center" shrinkToFit="1"/>
      <protection hidden="1"/>
    </xf>
    <xf numFmtId="0" fontId="2" fillId="0" borderId="7" xfId="0" applyFont="1" applyBorder="1" applyAlignment="1" applyProtection="1">
      <alignment horizontal="center" vertical="center" shrinkToFit="1"/>
      <protection hidden="1"/>
    </xf>
    <xf numFmtId="0" fontId="2" fillId="0" borderId="56" xfId="0" applyFont="1" applyBorder="1" applyAlignment="1" applyProtection="1">
      <alignment horizontal="center" vertical="center" shrinkToFit="1"/>
      <protection hidden="1"/>
    </xf>
    <xf numFmtId="0" fontId="2" fillId="0" borderId="57" xfId="0" applyFont="1" applyBorder="1" applyAlignment="1" applyProtection="1">
      <alignment horizontal="center" vertical="center" shrinkToFit="1"/>
      <protection hidden="1"/>
    </xf>
    <xf numFmtId="0" fontId="2" fillId="2" borderId="58" xfId="0" applyFont="1" applyFill="1" applyBorder="1" applyAlignment="1" applyProtection="1">
      <alignment horizontal="center" vertical="center"/>
      <protection locked="0"/>
    </xf>
    <xf numFmtId="0" fontId="2" fillId="2" borderId="59" xfId="0" applyFont="1" applyFill="1" applyBorder="1" applyAlignment="1" applyProtection="1">
      <alignment horizontal="center" vertical="center"/>
      <protection locked="0"/>
    </xf>
    <xf numFmtId="0" fontId="0" fillId="0" borderId="60" xfId="0" applyFont="1" applyBorder="1" applyAlignment="1" applyProtection="1">
      <alignment vertical="center"/>
      <protection locked="0"/>
    </xf>
    <xf numFmtId="0" fontId="2" fillId="2" borderId="61"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0" fillId="0" borderId="62" xfId="0" applyFont="1" applyBorder="1" applyAlignment="1" applyProtection="1">
      <alignment vertical="center"/>
      <protection locked="0"/>
    </xf>
    <xf numFmtId="0" fontId="2" fillId="0" borderId="63"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2" borderId="61" xfId="0" applyFont="1" applyFill="1" applyBorder="1" applyAlignment="1" applyProtection="1">
      <alignment horizontal="center" vertical="center"/>
      <protection hidden="1" locked="0"/>
    </xf>
    <xf numFmtId="0" fontId="0" fillId="2" borderId="5" xfId="0" applyFont="1" applyFill="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xf>
    <xf numFmtId="0" fontId="2" fillId="0" borderId="36" xfId="0" applyFont="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2" borderId="55"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52" xfId="0" applyFont="1" applyFill="1" applyBorder="1" applyAlignment="1" applyProtection="1">
      <alignment horizontal="left" vertical="center"/>
      <protection/>
    </xf>
    <xf numFmtId="0" fontId="9" fillId="2" borderId="55" xfId="0" applyFont="1" applyFill="1" applyBorder="1" applyAlignment="1" applyProtection="1">
      <alignment vertical="center"/>
      <protection locked="0"/>
    </xf>
    <xf numFmtId="0" fontId="10" fillId="0" borderId="7" xfId="0" applyFont="1" applyBorder="1" applyAlignment="1" applyProtection="1">
      <alignment vertical="center"/>
      <protection locked="0"/>
    </xf>
    <xf numFmtId="0" fontId="2" fillId="0" borderId="64" xfId="0" applyFont="1" applyBorder="1" applyAlignment="1" applyProtection="1">
      <alignment horizontal="left" vertical="center"/>
      <protection hidden="1"/>
    </xf>
    <xf numFmtId="0" fontId="2" fillId="0" borderId="37" xfId="0" applyFont="1" applyBorder="1" applyAlignment="1" applyProtection="1">
      <alignment horizontal="left" vertical="center"/>
      <protection hidden="1"/>
    </xf>
    <xf numFmtId="0" fontId="2" fillId="0" borderId="65" xfId="0" applyFont="1" applyBorder="1" applyAlignment="1" applyProtection="1">
      <alignment horizontal="left" vertical="center"/>
      <protection hidden="1"/>
    </xf>
    <xf numFmtId="0" fontId="2" fillId="0" borderId="21" xfId="0" applyFont="1" applyBorder="1" applyAlignment="1" applyProtection="1">
      <alignment horizontal="left" vertical="center"/>
      <protection hidden="1"/>
    </xf>
    <xf numFmtId="0" fontId="2" fillId="0" borderId="66"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2" fillId="0" borderId="67" xfId="0" applyFont="1" applyBorder="1" applyAlignment="1" applyProtection="1">
      <alignment horizontal="center" vertical="center"/>
      <protection hidden="1"/>
    </xf>
    <xf numFmtId="0" fontId="2" fillId="0" borderId="59"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0" fontId="2" fillId="0" borderId="41" xfId="0" applyFont="1" applyBorder="1" applyAlignment="1" applyProtection="1">
      <alignment horizontal="center" vertical="center"/>
      <protection hidden="1"/>
    </xf>
    <xf numFmtId="0" fontId="4" fillId="0" borderId="68" xfId="0" applyFont="1" applyBorder="1" applyAlignment="1" applyProtection="1">
      <alignment horizontal="center" vertical="center" textRotation="255"/>
      <protection hidden="1"/>
    </xf>
    <xf numFmtId="0" fontId="4" fillId="0" borderId="69" xfId="0" applyFont="1" applyBorder="1" applyAlignment="1" applyProtection="1">
      <alignment horizontal="center" vertical="center" textRotation="255"/>
      <protection hidden="1"/>
    </xf>
    <xf numFmtId="0" fontId="4" fillId="0" borderId="70" xfId="0" applyFont="1" applyBorder="1" applyAlignment="1" applyProtection="1">
      <alignment horizontal="center" vertical="center" textRotation="255"/>
      <protection hidden="1"/>
    </xf>
    <xf numFmtId="0" fontId="2" fillId="0" borderId="71" xfId="0" applyFont="1" applyBorder="1" applyAlignment="1" applyProtection="1">
      <alignment horizontal="left" vertical="center"/>
      <protection hidden="1"/>
    </xf>
    <xf numFmtId="0" fontId="2" fillId="0" borderId="72" xfId="0" applyFont="1" applyBorder="1" applyAlignment="1" applyProtection="1">
      <alignment horizontal="left" vertical="center"/>
      <protection hidden="1"/>
    </xf>
    <xf numFmtId="0" fontId="2" fillId="0" borderId="71" xfId="0" applyFont="1" applyBorder="1" applyAlignment="1" applyProtection="1">
      <alignment horizontal="left" vertical="center" shrinkToFit="1"/>
      <protection hidden="1"/>
    </xf>
    <xf numFmtId="0" fontId="2" fillId="0" borderId="72" xfId="0" applyFont="1" applyBorder="1" applyAlignment="1" applyProtection="1">
      <alignment horizontal="left" vertical="center" shrinkToFit="1"/>
      <protection hidden="1"/>
    </xf>
    <xf numFmtId="0" fontId="5" fillId="0" borderId="23" xfId="0" applyFont="1" applyFill="1" applyBorder="1" applyAlignment="1" applyProtection="1">
      <alignment horizontal="left" vertical="center" shrinkToFit="1"/>
      <protection/>
    </xf>
    <xf numFmtId="0" fontId="5" fillId="0" borderId="24" xfId="0" applyFont="1" applyFill="1" applyBorder="1" applyAlignment="1" applyProtection="1">
      <alignment horizontal="left" vertical="center" shrinkToFit="1"/>
      <protection/>
    </xf>
    <xf numFmtId="0" fontId="5" fillId="0" borderId="7" xfId="0" applyFont="1" applyFill="1" applyBorder="1" applyAlignment="1" applyProtection="1">
      <alignment horizontal="left" vertical="center" shrinkToFit="1"/>
      <protection/>
    </xf>
    <xf numFmtId="0" fontId="5" fillId="0" borderId="59" xfId="0" applyFont="1" applyFill="1" applyBorder="1" applyAlignment="1" applyProtection="1">
      <alignment horizontal="left" vertical="center" shrinkToFit="1"/>
      <protection/>
    </xf>
    <xf numFmtId="0" fontId="5" fillId="0" borderId="0" xfId="0" applyFont="1" applyFill="1" applyBorder="1" applyAlignment="1" applyProtection="1">
      <alignment horizontal="left" vertical="center" shrinkToFit="1"/>
      <protection/>
    </xf>
    <xf numFmtId="0" fontId="9" fillId="0" borderId="55"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2" fillId="0" borderId="61" xfId="0" applyFont="1" applyFill="1" applyBorder="1" applyAlignment="1" applyProtection="1">
      <alignment horizontal="center" vertical="center"/>
      <protection hidden="1" locked="0"/>
    </xf>
    <xf numFmtId="0" fontId="0" fillId="0" borderId="5" xfId="0" applyFont="1" applyFill="1" applyBorder="1" applyAlignment="1" applyProtection="1">
      <alignment horizontal="center" vertical="center"/>
      <protection hidden="1" locked="0"/>
    </xf>
    <xf numFmtId="0" fontId="2" fillId="0" borderId="55"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0" fillId="0" borderId="60" xfId="0" applyFont="1" applyFill="1" applyBorder="1" applyAlignment="1">
      <alignment vertical="center"/>
    </xf>
    <xf numFmtId="0" fontId="2" fillId="0" borderId="6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0" fillId="0" borderId="62" xfId="0" applyFont="1" applyFill="1" applyBorder="1" applyAlignment="1">
      <alignment vertical="center"/>
    </xf>
    <xf numFmtId="0" fontId="2" fillId="0" borderId="73" xfId="0" applyFont="1" applyBorder="1" applyAlignment="1" applyProtection="1">
      <alignment horizontal="center" vertical="center" shrinkToFit="1"/>
      <protection hidden="1"/>
    </xf>
    <xf numFmtId="0" fontId="2" fillId="0" borderId="50" xfId="0" applyFont="1" applyBorder="1" applyAlignment="1" applyProtection="1">
      <alignment horizontal="center" vertical="center" shrinkToFit="1"/>
      <protection hidden="1"/>
    </xf>
    <xf numFmtId="0" fontId="2" fillId="0" borderId="61" xfId="0" applyFont="1" applyBorder="1" applyAlignment="1" applyProtection="1">
      <alignment horizontal="center" vertical="center" shrinkToFit="1"/>
      <protection hidden="1"/>
    </xf>
    <xf numFmtId="0" fontId="2" fillId="0" borderId="5" xfId="0" applyFont="1" applyBorder="1" applyAlignment="1" applyProtection="1">
      <alignment horizontal="center" vertical="center" shrinkToFit="1"/>
      <protection hidden="1"/>
    </xf>
    <xf numFmtId="0" fontId="0" fillId="0" borderId="5" xfId="0" applyFont="1" applyBorder="1" applyAlignment="1" applyProtection="1">
      <alignment vertical="center"/>
      <protection locked="0"/>
    </xf>
    <xf numFmtId="0" fontId="0" fillId="2" borderId="5" xfId="0" applyFont="1" applyFill="1" applyBorder="1" applyAlignment="1" applyProtection="1">
      <alignment horizontal="center" vertical="center"/>
      <protection locked="0"/>
    </xf>
    <xf numFmtId="0" fontId="0" fillId="0" borderId="5" xfId="0" applyFont="1" applyFill="1" applyBorder="1" applyAlignment="1">
      <alignment vertical="center"/>
    </xf>
    <xf numFmtId="0" fontId="12" fillId="0" borderId="0" xfId="0" applyFont="1" applyFill="1" applyAlignment="1">
      <alignment horizontal="center" vertical="center"/>
    </xf>
    <xf numFmtId="0" fontId="13" fillId="0" borderId="74"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6" xfId="0" applyFont="1" applyFill="1" applyBorder="1" applyAlignment="1">
      <alignment horizontal="center" vertical="center"/>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1" fillId="0" borderId="0" xfId="0" applyFont="1" applyFill="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228600</xdr:rowOff>
    </xdr:from>
    <xdr:to>
      <xdr:col>25</xdr:col>
      <xdr:colOff>114300</xdr:colOff>
      <xdr:row>30</xdr:row>
      <xdr:rowOff>142875</xdr:rowOff>
    </xdr:to>
    <xdr:sp>
      <xdr:nvSpPr>
        <xdr:cNvPr id="1" name="TextBox 1"/>
        <xdr:cNvSpPr txBox="1">
          <a:spLocks noChangeArrowheads="1"/>
        </xdr:cNvSpPr>
      </xdr:nvSpPr>
      <xdr:spPr>
        <a:xfrm>
          <a:off x="9525" y="5572125"/>
          <a:ext cx="11544300" cy="40005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本票は、激変緩和加算が算定される場合に作成し、各都道府県（指定都市・児童相談所設置市を含む。）に対する請求書に添付すること。
注２）　黄色のセルのみ入力すること。（他は自動計算）
注３）　施設種別欄で入所又は通所の別を選択すること。
注４）　「旧利用者数①」欄には、平成１８年９月の定員(福祉型。暫定定員を設定していた場合は当該暫定定員とする。）又は9月初日の措置人員(医療型）を入力すること。ただし、激変緩和加算を算定
　　　　する当該月において児童福祉法第２７条第1項第3号の措置又は同条第2項の委託による入所児童(以下「措置児童」等という。）がいる場合には、その数を控除した後の数を入力すること。
　　　　なお、通所施設において相互利用に係る定員を設定していた場合は、平成１８年９月における当該相互利用分の定員を「旧利用者数①」欄に上乗せすること。
注５）　定員数は、②欄に激変緩和加算を算定する当該月の定員数を入力すること。
注６）　事業を行った日は、開所日の欄に○印を入力すること。（○印がないにもかかわらず障害児の数が計上された場合は、表上に「注！」が表示される。）
注７）　障害児の数は、開所日に実際に利用した人数（措置児童等、入所施設における入院・外泊中の者を含む。）を計上し、内訳欄に実利用延べ日数に算定されない者（措置児童等及び入所施設に
         おける入院・外泊中の者）の数を再掲すること。なお措置児童等の数は、各月初日の措置児童等の数とすること。　　　　
注８）　⑨欄には、平成２０年４月改正前の所定単位数（本体報酬のみ）、⑩欄には当該月の所定単位数（本体報酬のみ）を入力すること。
注９）　障害児施設給付等明細書（様式第二）には、「請求上の激変緩和加算に係る算定単位数⑫」欄の算定単位数、「請求上の事業運営円滑化事業に係る助成算定単位数⑭」欄の算定単位数を
         それぞれ記載し、同明細書中、給付率の欄を100/100として処理すること。
注10）　平成18年９月時点において定員（暫定定員を設定している場合は当該暫定定員とする。）と現員（平成１８年９月初日の措置人員数とする。）が、入所施設にあっては10％、通所施設にあっては
          17％以上の乖離がある福祉型施設については、様式Ｂを使用すること。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228600</xdr:rowOff>
    </xdr:from>
    <xdr:to>
      <xdr:col>25</xdr:col>
      <xdr:colOff>114300</xdr:colOff>
      <xdr:row>34</xdr:row>
      <xdr:rowOff>104775</xdr:rowOff>
    </xdr:to>
    <xdr:sp>
      <xdr:nvSpPr>
        <xdr:cNvPr id="1" name="TextBox 1"/>
        <xdr:cNvSpPr txBox="1">
          <a:spLocks noChangeArrowheads="1"/>
        </xdr:cNvSpPr>
      </xdr:nvSpPr>
      <xdr:spPr>
        <a:xfrm>
          <a:off x="9525" y="5572125"/>
          <a:ext cx="11544300" cy="52387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本票は、激変緩和加算が算定される場合に作成し、各都道府県（指定都市・児童相談所設置市を含む。）に対する請求書に添付すること。
注２）　施設種別欄で入所又は通所の別を選択すること。
注３）　「旧利用者数①」欄には、平成１８年９月の定員(福祉型。暫定定員を設定していた場合は当該暫定定員とする。）又は9月初日の措置人員(医療型）を入力すること。ただし、激変緩和加算を算
　　　　定する当該月において児童福祉法第２７条第１項第3号の措置又は同条第2項の委託による入所児童(以下「措置児童」等という。）がいる場合には、その数を控除した後の数を入力すること。
　　　　なお、通所施設において相互利用に係る定員を設定していた場合は、平成１８年９月における当該相互利用分の定員を「旧利用者数①」欄に上乗せすること。
注４）　定員数は、②欄に激変緩和加算を算定する当該月の定員数を入力すること。
注５）　事業を行った日は、開所日の欄に○印を入力すること。
注６）　障害児の数は、開所日に実際に利用した人数（措置児童等、入所施設における入院・外泊中の者を含む。）を計上し、内訳欄に実利用延べ日数に算定されない者（措置児童等及び入所施設
          における入院・外泊中の者）の数を再掲すること。なお措置児童等の数は、各月初日の措置児童等の数とすること。　　　　
注７）　算定対象外人数欄の入所施設における入院・外泊者数は、入院・外泊の初日及び最終日は計上しないこと。
注８）　⑦欄を記入するに当たっては、①に、入所施設であれば30.4を、通所施設であれば22をそれぞれ乗じ、その後0.8を乗じること（小数点以下切り捨て）。
注９）　⑧欄を記入するに当たっては、①に、入所施設であれば30.4を、通所施設であれば22をそれぞれ乗じ、その後0.9を乗じること（小数点以下切り捨て）。
注10）　⑨欄には、平成２０年４月改定前の所定単位数　（本体報酬のみ）、⑩欄には当該月の所定単位数（本体報酬のみ）を入力すること。
注11）  障害児施設給付等明細書（様式第二）には、「請求上の激変緩和加算に係る算定単位数⑪」欄の算定単位数、「請求上の事業運営円滑化事業に係る助成算定単位数⑭」欄の算定単位数を
        それぞれ記載し、同明細書中、給付率の欄を100/100として処理すること。
注12）端数処理は、⑦⑧⑮⑯は少数点第1位以下切り捨て、⑪⑫⑬⑭は小数点以下第1位を四捨五入すること。
注13）平成18年９月時点において定員（暫定定員を設定している場合は当該暫定定員とする。）と現員（平成１８年９月初日の措置人員数とする。）が、入所施設にあっては10％、通所施設にあっては
         17％以上の乖離がある福祉型施設については、様式Ｂを使用すること。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47625</xdr:rowOff>
    </xdr:from>
    <xdr:to>
      <xdr:col>25</xdr:col>
      <xdr:colOff>114300</xdr:colOff>
      <xdr:row>31</xdr:row>
      <xdr:rowOff>57150</xdr:rowOff>
    </xdr:to>
    <xdr:sp>
      <xdr:nvSpPr>
        <xdr:cNvPr id="1" name="TextBox 2"/>
        <xdr:cNvSpPr txBox="1">
          <a:spLocks noChangeArrowheads="1"/>
        </xdr:cNvSpPr>
      </xdr:nvSpPr>
      <xdr:spPr>
        <a:xfrm>
          <a:off x="9525" y="5705475"/>
          <a:ext cx="11544300" cy="40957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施設種別欄で入所又は通所の別を選択すること。
注４）　「旧利用者数①」欄には、平成１８年３月のサービス提供人員（やむを得ない措置による利用者を含む。）を入力すること。
注５）　定員数は、②欄に平成１８年３月３１日時点の定員数、③欄に平成１８年１０月１日以降の定員数を入力すること。（変更がない場合も必ず両方記入する。）
注６）　事業を行った日は、開所日の欄に○印を入力すること。（○印がないにもかかわらず利用者数が計上された場合は、表上に「注！」が表示される。）
注７）　利用者数は、開所日に実際に利用した人数（やむを得ない措置による利用者及び入所施設における入院・外泊中の者を含む。）を計上し、内訳欄に実利用
　　　　延べ日数に算定されない者（入所施設における入院・外泊中の者）の数を再掲すること。
注８）　激変緩和加算に該当する場合（⑦が⑨を超えない場合）は、⑩欄に当該施設に係る②の定員区分に係る区分Ａの所定単位数　（本体報酬のみ）、⑪欄に
　　　　当該施設に係る③の定員区分（③の定員数が②の定員数を上回る場合は②の定員区分）に係る区分Ａの所定単位数（本体報酬のみ）を入力すること。
注９）　介護給付費・訓練等給付費等明細書（様式第二）には、「請求上の激変緩和加算に係る算定単位数⑬」欄の算定単位数、「請求上の事業運営円滑化事業に係る助成算定単位数⑮」
　　　　欄の算定単位数をそれぞれ記載し、同明細書中、給付率の欄を100/100として処理すること。
注10） 通所による旧身体障害者授産施設支援又は通所による旧知的障害者授産施設支援以外の旧法施設支援を提供した場合は、様式Bを用いること。</a:t>
          </a:r>
        </a:p>
      </xdr:txBody>
    </xdr:sp>
    <xdr:clientData/>
  </xdr:twoCellAnchor>
  <xdr:twoCellAnchor>
    <xdr:from>
      <xdr:col>0</xdr:col>
      <xdr:colOff>0</xdr:colOff>
      <xdr:row>17</xdr:row>
      <xdr:rowOff>285750</xdr:rowOff>
    </xdr:from>
    <xdr:to>
      <xdr:col>25</xdr:col>
      <xdr:colOff>152400</xdr:colOff>
      <xdr:row>31</xdr:row>
      <xdr:rowOff>85725</xdr:rowOff>
    </xdr:to>
    <xdr:sp>
      <xdr:nvSpPr>
        <xdr:cNvPr id="2" name="TextBox 8"/>
        <xdr:cNvSpPr txBox="1">
          <a:spLocks noChangeArrowheads="1"/>
        </xdr:cNvSpPr>
      </xdr:nvSpPr>
      <xdr:spPr>
        <a:xfrm>
          <a:off x="0" y="5629275"/>
          <a:ext cx="11591925" cy="42005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本票は、激変緩和加算が算定される場合に作成し、各都道府県（指定都市・児童相談所設置市を含む。）に対する請求書に添付すること。
注２）　黄色のセルのみ入力すること。（他は自動計算）
注３）　施設種別欄で入所又は通所の別を選択すること。
注４）　「旧利用者数①」欄には、平成18年9月の定員（福祉型。暫定定員を設定していた場合は当該暫定定員とする。）を入力すること（ここで入力した数を注５において「旧定員数」という。）。ただし、
　　　　激変緩和加算を算定する当該月において児童福祉法第27条第1項第3号の措置による入所児童（以下「措置児童等」という。）がいる場合は、その数を控除した後の数を入力すること。
　　　　なお、通所施設において相互利用に係る定員を設定していた場合は、平成18年9月における当該相互利用分の定員を「旧利用者数①」欄に上乗せすること。
注５）　定員数は、②欄に旧定員数、③欄に激変緩和加算を算定する当該月の定員数を入力すること。（変更がない場合も必ず両方記入する。）
注６）　事業を行った日は、開所日の欄に○印を入力すること。（○印がないにもかかわらず障害児の数が計上された場合は、表上に「注！」が表示される。）
注７）　障害児の数は、開所日に実際に利用した人数（措置児童、入所施設における入院・外泊中の者を含む。）を計上し、内訳欄に実利用延べ日数に算定されない者（措置児童等及び入所施設に
　　　　おける入院・外泊中の者）の数を再掲すること。なお、措置児童等の数は、各月初日の措置児童等の数とすること。
注８）　⑩欄には、当該施設に係る②の定員区分に係る平成２０年４月改定前の所定単位数　（本体報酬のみ）、⑪欄には当該施設に係る③の定員区分
         （③の定員数が②の定員数を上回る場合は②の定員区分）に係る当該月の所定単位数（本体報酬のみ）を入力すること。
注９）　障害児施設給付等明細書（様式第二）には、「請求上の激変緩和加算に係る算定単位数⑬」欄の算定単位数、「請求上の事業運営円滑化事業に係る助成算定単位数⑮」欄の算定単位数を
         それぞれ記載し、同明細書中、給付率の欄を100/100として処理すること。
注10）平成18年９月時点において定員（暫定定員を設定している場合は当該暫定定員とする。）と現員（平成１８年９月初日の措置人員数とする。）の乖離が、入所施設にあっては10％、通所施設に
         あっては17％未満の福祉型施設については、様式Ａを使用すること。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47625</xdr:rowOff>
    </xdr:from>
    <xdr:to>
      <xdr:col>25</xdr:col>
      <xdr:colOff>114300</xdr:colOff>
      <xdr:row>31</xdr:row>
      <xdr:rowOff>57150</xdr:rowOff>
    </xdr:to>
    <xdr:sp>
      <xdr:nvSpPr>
        <xdr:cNvPr id="1" name="TextBox 1"/>
        <xdr:cNvSpPr txBox="1">
          <a:spLocks noChangeArrowheads="1"/>
        </xdr:cNvSpPr>
      </xdr:nvSpPr>
      <xdr:spPr>
        <a:xfrm>
          <a:off x="9525" y="5705475"/>
          <a:ext cx="11544300" cy="40957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施設種別欄で入所又は通所の別を選択すること。
注４）　「旧利用者数①」欄には、平成１８年３月のサービス提供人員（やむを得ない措置による利用者を含む。）を入力すること。
注５）　定員数は、②欄に平成１８年３月３１日時点の定員数、③欄に平成１８年１０月１日以降の定員数を入力すること。（変更がない場合も必ず両方記入する。）
注６）　事業を行った日は、開所日の欄に○印を入力すること。（○印がないにもかかわらず利用者数が計上された場合は、表上に「注！」が表示される。）
注７）　利用者数は、開所日に実際に利用した人数（やむを得ない措置による利用者及び入所施設における入院・外泊中の者を含む。）を計上し、内訳欄に実利用
　　　　延べ日数に算定されない者（入所施設における入院・外泊中の者）の数を再掲すること。
注８）　激変緩和加算に該当する場合（⑦が⑨を超えない場合）は、⑩欄に当該施設に係る②の定員区分に係る区分Ａの所定単位数　（本体報酬のみ）、⑪欄に
　　　　当該施設に係る③の定員区分（③の定員数が②の定員数を上回る場合は②の定員区分）に係る区分Ａの所定単位数（本体報酬のみ）を入力すること。
注９）　介護給付費・訓練等給付費等明細書（様式第二）には、「請求上の激変緩和加算に係る算定単位数⑬」欄の算定単位数、「請求上の事業運営円滑化事業に係る助成算定単位数⑮」
　　　　欄の算定単位数をそれぞれ記載し、同明細書中、給付率の欄を100/100として処理すること。
注10） 通所による旧身体障害者授産施設支援又は通所による旧知的障害者授産施設支援以外の旧法施設支援を提供した場合は、様式Bを用いること。</a:t>
          </a:r>
        </a:p>
      </xdr:txBody>
    </xdr:sp>
    <xdr:clientData/>
  </xdr:twoCellAnchor>
  <xdr:twoCellAnchor>
    <xdr:from>
      <xdr:col>0</xdr:col>
      <xdr:colOff>0</xdr:colOff>
      <xdr:row>17</xdr:row>
      <xdr:rowOff>285750</xdr:rowOff>
    </xdr:from>
    <xdr:to>
      <xdr:col>25</xdr:col>
      <xdr:colOff>152400</xdr:colOff>
      <xdr:row>34</xdr:row>
      <xdr:rowOff>123825</xdr:rowOff>
    </xdr:to>
    <xdr:sp>
      <xdr:nvSpPr>
        <xdr:cNvPr id="2" name="TextBox 2"/>
        <xdr:cNvSpPr txBox="1">
          <a:spLocks noChangeArrowheads="1"/>
        </xdr:cNvSpPr>
      </xdr:nvSpPr>
      <xdr:spPr>
        <a:xfrm>
          <a:off x="0" y="5629275"/>
          <a:ext cx="11591925" cy="51816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本票は、激変緩和加算が算定される場合に作成し、各都道府県（指定都市・児童相談所設置市を含む。）に対する請求書に添付すること。
注２）　施設種別欄で入所又は通所の別を選択すること。
注３）　「旧利用者数①」欄には、平成１８年９月の定員(福祉型。暫定定員を設定していた場合は当該暫定定員とする。）又は9月初日の措置人員(医療型）を入力すること。ただし、激変緩和加算を算定
　　　　する当該月において児童福祉法第２７条第３項の措置又は同条第2項の委託による入所児童(以下「措置児童」等という。）がいる場合には、その数を控除した後の数を入力すること。
　　　　なお、通所施設において相互利用に係る定員を設定していた場合は、平成１８年９月における当該相互利用分の定員を「旧利用者数①」欄に上乗せすること。
注４）　定員数は、②欄に旧定員数、③欄に激変緩和加算を算定する当該月の定員数を入力すること。
注５）　事業を行った日は、開所日の欄に○印を入力すること。
注６）　障害児の数は、開所日に実際に利用した人数（措置児童等、入所施設における入院・外泊中の者を含む。）を計上し、内訳欄に実利用延べ日数に算定されない者（措置児童等及び入所施設にお
          ける入院・外泊中の者）の数を再掲すること。なお措置児童等の数は、各月初日の措置児童等の数とすること。　　　　
注７）　算定対象外人数欄の入所施設における入院・外泊者数は、入院・外泊の初日及び最終日は計上しないこと。
注８）　⑧欄を記入するに当たっては、①に、入所施設であれば30.4を、通所施設であれば22をそれぞれ乗じ、その後0.8を乗じること（小数点以下切り捨て）。
注９）　⑨欄を記入するに当たっては、①に、入所施設であれば30.4を、通所施設であれば22をそれぞれ乗じ、その後0.9を乗じること（小数点以下切り捨て）。
注10）　⑩欄には当該施設に係る②の定員区分に係る平成２０年４月改定前の所定単位数　（本体報酬のみ）、⑪欄に当該施設に係る③の定員区分
　　　　 （③の定員数が②の定員数を上回る場合は②の定員区分）に係る当該月の所定単位数（本体報酬のみ）を入力すること。
注11）障害児施設給付等明細書（様式第二）には、「請求上の激変緩和加算に係る算定単位数⑬」欄の算定単位数、「請求上の事業運営円滑化事業に係る助成算定単位数⑮」欄の算定単位数を
        それぞれ記載し、同明細書中、給付率の欄を100/100として処理すること。
注12）端数処理は、⑧⑨⑯⑰は少数点第1位以下切り捨て、⑫⑬⑭⑮は小数点以下第1位を四捨五入すること。
注13）平成18年９月時点において定員（暫定定員を設定している場合は当該暫定定員とする。）と現員（平成１８年９月初日の措置人員数とする。）の乖離が、入所施設にあっては10％、通所施設に
      　 あっては、 17％未満の福祉型施設については、様式Aを使用すること。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161925</xdr:rowOff>
    </xdr:from>
    <xdr:to>
      <xdr:col>5</xdr:col>
      <xdr:colOff>990600</xdr:colOff>
      <xdr:row>12</xdr:row>
      <xdr:rowOff>0</xdr:rowOff>
    </xdr:to>
    <xdr:sp>
      <xdr:nvSpPr>
        <xdr:cNvPr id="1" name="Rectangle 1"/>
        <xdr:cNvSpPr>
          <a:spLocks/>
        </xdr:cNvSpPr>
      </xdr:nvSpPr>
      <xdr:spPr>
        <a:xfrm>
          <a:off x="47625" y="3781425"/>
          <a:ext cx="5019675" cy="1276350"/>
        </a:xfrm>
        <a:prstGeom prst="roundRect">
          <a:avLst/>
        </a:prstGeom>
        <a:solidFill>
          <a:srgbClr val="FFFFFF"/>
        </a:solidFill>
        <a:ln w="25400" cmpd="sng">
          <a:solidFill>
            <a:srgbClr val="000000"/>
          </a:solidFill>
          <a:prstDash val="sysDash"/>
          <a:headEnd type="none"/>
          <a:tailEnd type="none"/>
        </a:ln>
      </xdr:spPr>
      <xdr:txBody>
        <a:bodyPr vertOverflow="clip" wrap="square"/>
        <a:p>
          <a:pPr algn="l">
            <a:defRPr/>
          </a:pPr>
          <a:r>
            <a:rPr lang="en-US" cap="none" sz="1200" b="0" i="0" u="none" baseline="0"/>
            <a:t>【条件】
　平成１８年９月時点において、定員（暫定定員を設定していた施設にあっては当該暫定定員とする。）と現員（平成１８年９月初日の措置人員数とする。）が、入所施設にあっては10％、通所施設にあっては17％以上の乖離のある施設であ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AL43"/>
  <sheetViews>
    <sheetView showGridLines="0" tabSelected="1" view="pageBreakPreview" zoomScaleNormal="75" zoomScaleSheetLayoutView="100" workbookViewId="0" topLeftCell="A22">
      <selection activeCell="C34" sqref="C34"/>
    </sheetView>
  </sheetViews>
  <sheetFormatPr defaultColWidth="9.00390625" defaultRowHeight="24.75" customHeight="1"/>
  <cols>
    <col min="1" max="1" width="3.625" style="1" customWidth="1"/>
    <col min="2" max="2" width="4.625" style="1" customWidth="1"/>
    <col min="3" max="3" width="18.125" style="1" customWidth="1"/>
    <col min="4" max="35" width="5.625" style="1" customWidth="1"/>
    <col min="36" max="36" width="8.625" style="1" customWidth="1"/>
    <col min="37" max="37" width="9.00390625" style="13" customWidth="1"/>
    <col min="38" max="38" width="0" style="1" hidden="1" customWidth="1"/>
    <col min="39" max="16384" width="9.00390625" style="1" customWidth="1"/>
  </cols>
  <sheetData>
    <row r="1" spans="1:37" ht="24.75" customHeight="1">
      <c r="A1" s="15"/>
      <c r="B1" s="16"/>
      <c r="C1" s="16"/>
      <c r="D1" s="16"/>
      <c r="E1" s="16"/>
      <c r="F1" s="16"/>
      <c r="G1" s="16"/>
      <c r="H1" s="16"/>
      <c r="I1" s="16"/>
      <c r="J1" s="16" t="s">
        <v>41</v>
      </c>
      <c r="K1" s="16"/>
      <c r="L1" s="16"/>
      <c r="M1" s="16"/>
      <c r="N1" s="16"/>
      <c r="O1" s="16"/>
      <c r="P1" s="16"/>
      <c r="Q1" s="16"/>
      <c r="R1" s="16"/>
      <c r="S1" s="15"/>
      <c r="T1" s="17" t="s">
        <v>0</v>
      </c>
      <c r="U1" s="2"/>
      <c r="V1" s="18" t="s">
        <v>1</v>
      </c>
      <c r="W1" s="2"/>
      <c r="X1" s="16" t="s">
        <v>2</v>
      </c>
      <c r="Y1" s="16"/>
      <c r="Z1" s="16"/>
      <c r="AA1" s="16"/>
      <c r="AB1" s="15"/>
      <c r="AC1" s="15"/>
      <c r="AD1" s="19"/>
      <c r="AE1" s="20"/>
      <c r="AF1" s="19"/>
      <c r="AG1" s="19"/>
      <c r="AH1" s="19"/>
      <c r="AI1" s="19"/>
      <c r="AJ1" s="19"/>
      <c r="AK1" s="14"/>
    </row>
    <row r="2" spans="1:36" ht="24.75" customHeight="1" thickBot="1">
      <c r="A2" s="15"/>
      <c r="B2" s="15"/>
      <c r="C2" s="15"/>
      <c r="D2" s="15"/>
      <c r="E2" s="15"/>
      <c r="F2" s="15"/>
      <c r="G2" s="15"/>
      <c r="H2" s="15"/>
      <c r="I2" s="15"/>
      <c r="J2" s="15"/>
      <c r="K2" s="15"/>
      <c r="L2" s="15"/>
      <c r="M2" s="16"/>
      <c r="N2" s="16"/>
      <c r="O2" s="16"/>
      <c r="P2" s="16"/>
      <c r="Q2" s="16"/>
      <c r="R2" s="16"/>
      <c r="S2" s="16"/>
      <c r="T2" s="16"/>
      <c r="U2" s="16"/>
      <c r="V2" s="16"/>
      <c r="W2" s="16"/>
      <c r="X2" s="15"/>
      <c r="Y2" s="15"/>
      <c r="Z2" s="15"/>
      <c r="AA2" s="15"/>
      <c r="AB2" s="15"/>
      <c r="AC2" s="15"/>
      <c r="AD2" s="19"/>
      <c r="AE2" s="19"/>
      <c r="AF2" s="19"/>
      <c r="AG2" s="19"/>
      <c r="AH2" s="19"/>
      <c r="AI2" s="19"/>
      <c r="AJ2" s="19"/>
    </row>
    <row r="3" spans="1:33" ht="24.75" customHeight="1">
      <c r="A3" s="15"/>
      <c r="B3" s="15"/>
      <c r="C3" s="15"/>
      <c r="D3" s="15"/>
      <c r="E3" s="15"/>
      <c r="F3" s="15"/>
      <c r="G3" s="15"/>
      <c r="H3" s="15"/>
      <c r="I3" s="15"/>
      <c r="J3" s="15"/>
      <c r="K3" s="15"/>
      <c r="L3" s="15"/>
      <c r="M3" s="15"/>
      <c r="N3" s="15"/>
      <c r="O3" s="15"/>
      <c r="P3" s="15"/>
      <c r="Q3" s="21"/>
      <c r="R3" s="21"/>
      <c r="S3" s="21"/>
      <c r="T3" s="22"/>
      <c r="U3" s="23"/>
      <c r="V3" s="23"/>
      <c r="W3" s="23"/>
      <c r="X3" s="119" t="s">
        <v>3</v>
      </c>
      <c r="Y3" s="120"/>
      <c r="Z3" s="121"/>
      <c r="AA3" s="133"/>
      <c r="AB3" s="134"/>
      <c r="AC3" s="134"/>
      <c r="AD3" s="134"/>
      <c r="AE3" s="134"/>
      <c r="AF3" s="134"/>
      <c r="AG3" s="135"/>
    </row>
    <row r="4" spans="1:36" ht="24.75" customHeight="1" thickBot="1">
      <c r="A4" s="15"/>
      <c r="B4" s="15"/>
      <c r="C4" s="15"/>
      <c r="D4" s="15"/>
      <c r="E4" s="15"/>
      <c r="F4" s="15"/>
      <c r="G4" s="15"/>
      <c r="H4" s="15"/>
      <c r="I4" s="15"/>
      <c r="J4" s="15"/>
      <c r="K4" s="15"/>
      <c r="L4" s="15"/>
      <c r="M4" s="15"/>
      <c r="N4" s="15"/>
      <c r="O4" s="15"/>
      <c r="P4" s="15"/>
      <c r="Q4" s="19"/>
      <c r="R4" s="21"/>
      <c r="S4" s="21"/>
      <c r="T4" s="22"/>
      <c r="U4" s="23"/>
      <c r="V4" s="23"/>
      <c r="W4" s="23"/>
      <c r="X4" s="122" t="s">
        <v>51</v>
      </c>
      <c r="Y4" s="123"/>
      <c r="Z4" s="124"/>
      <c r="AA4" s="136"/>
      <c r="AB4" s="137"/>
      <c r="AC4" s="137"/>
      <c r="AD4" s="137"/>
      <c r="AE4" s="137"/>
      <c r="AF4" s="137"/>
      <c r="AG4" s="138"/>
      <c r="AH4" s="127"/>
      <c r="AI4" s="128"/>
      <c r="AJ4" s="116"/>
    </row>
    <row r="5" spans="1:38" ht="24.75" customHeight="1">
      <c r="A5" s="15"/>
      <c r="B5" s="15"/>
      <c r="C5" s="15"/>
      <c r="D5" s="15"/>
      <c r="E5" s="15"/>
      <c r="F5" s="15"/>
      <c r="G5" s="15"/>
      <c r="H5" s="15"/>
      <c r="I5" s="15"/>
      <c r="J5" s="15"/>
      <c r="K5" s="15"/>
      <c r="L5" s="15"/>
      <c r="M5" s="15"/>
      <c r="N5" s="15"/>
      <c r="O5" s="15"/>
      <c r="P5" s="15"/>
      <c r="Q5" s="15"/>
      <c r="R5" s="15"/>
      <c r="S5" s="15"/>
      <c r="T5" s="15"/>
      <c r="U5" s="25"/>
      <c r="V5" s="25"/>
      <c r="W5" s="26"/>
      <c r="X5" s="141" t="s">
        <v>55</v>
      </c>
      <c r="Y5" s="140"/>
      <c r="Z5" s="142" t="s">
        <v>56</v>
      </c>
      <c r="AA5" s="143"/>
      <c r="AB5" s="146" t="s">
        <v>53</v>
      </c>
      <c r="AC5" s="147"/>
      <c r="AD5" s="67" t="str">
        <f>IF($Z$5="入所","○","")</f>
        <v>○</v>
      </c>
      <c r="AE5" s="139" t="s">
        <v>54</v>
      </c>
      <c r="AF5" s="140"/>
      <c r="AG5" s="74">
        <f>IF($Z$5="通所","○","")</f>
      </c>
      <c r="AH5" s="131" t="s">
        <v>58</v>
      </c>
      <c r="AI5" s="132"/>
      <c r="AJ5" s="96">
        <v>50</v>
      </c>
      <c r="AL5" s="1" t="s">
        <v>56</v>
      </c>
    </row>
    <row r="6" spans="1:38" ht="24.75" customHeight="1" thickBot="1">
      <c r="A6" s="15"/>
      <c r="B6" s="15"/>
      <c r="C6" s="15"/>
      <c r="D6" s="15"/>
      <c r="E6" s="15"/>
      <c r="F6" s="15"/>
      <c r="G6" s="15"/>
      <c r="H6" s="15"/>
      <c r="I6" s="15"/>
      <c r="J6" s="15"/>
      <c r="K6" s="15"/>
      <c r="L6" s="15"/>
      <c r="M6" s="15"/>
      <c r="N6" s="15"/>
      <c r="O6" s="15"/>
      <c r="P6" s="15"/>
      <c r="Q6" s="15"/>
      <c r="R6" s="15"/>
      <c r="S6" s="15"/>
      <c r="T6" s="15"/>
      <c r="U6" s="25"/>
      <c r="V6" s="25"/>
      <c r="W6" s="26"/>
      <c r="X6" s="144" t="s">
        <v>52</v>
      </c>
      <c r="Y6" s="145"/>
      <c r="Z6" s="148" t="s">
        <v>140</v>
      </c>
      <c r="AA6" s="118"/>
      <c r="AB6" s="73" t="s">
        <v>63</v>
      </c>
      <c r="AC6" s="68"/>
      <c r="AD6" s="68"/>
      <c r="AE6" s="28" t="s">
        <v>90</v>
      </c>
      <c r="AF6" s="153">
        <v>10</v>
      </c>
      <c r="AG6" s="154"/>
      <c r="AH6" s="129" t="s">
        <v>89</v>
      </c>
      <c r="AI6" s="130"/>
      <c r="AJ6" s="86">
        <v>50</v>
      </c>
      <c r="AL6" s="1" t="s">
        <v>57</v>
      </c>
    </row>
    <row r="7" spans="1:36" ht="24.75" customHeight="1" thickBot="1">
      <c r="A7" s="19"/>
      <c r="B7" s="19"/>
      <c r="C7" s="19" t="s">
        <v>4</v>
      </c>
      <c r="D7" s="29" t="s">
        <v>77</v>
      </c>
      <c r="E7" s="78">
        <f aca="true" t="shared" si="0" ref="E7:AI7">IF(AND(E10="",E11&gt;0),"注！","")</f>
      </c>
      <c r="F7" s="78">
        <f t="shared" si="0"/>
      </c>
      <c r="G7" s="78">
        <f t="shared" si="0"/>
      </c>
      <c r="H7" s="78">
        <f t="shared" si="0"/>
      </c>
      <c r="I7" s="78">
        <f t="shared" si="0"/>
      </c>
      <c r="J7" s="78">
        <f t="shared" si="0"/>
      </c>
      <c r="K7" s="78">
        <f t="shared" si="0"/>
      </c>
      <c r="L7" s="78">
        <f t="shared" si="0"/>
      </c>
      <c r="M7" s="78">
        <f t="shared" si="0"/>
      </c>
      <c r="N7" s="78">
        <f t="shared" si="0"/>
      </c>
      <c r="O7" s="78">
        <f t="shared" si="0"/>
      </c>
      <c r="P7" s="78">
        <f t="shared" si="0"/>
      </c>
      <c r="Q7" s="78">
        <f t="shared" si="0"/>
      </c>
      <c r="R7" s="78">
        <f t="shared" si="0"/>
      </c>
      <c r="S7" s="78">
        <f t="shared" si="0"/>
      </c>
      <c r="T7" s="78">
        <f t="shared" si="0"/>
      </c>
      <c r="U7" s="78">
        <f t="shared" si="0"/>
      </c>
      <c r="V7" s="78">
        <f t="shared" si="0"/>
      </c>
      <c r="W7" s="78">
        <f t="shared" si="0"/>
      </c>
      <c r="X7" s="78">
        <f t="shared" si="0"/>
      </c>
      <c r="Y7" s="78">
        <f t="shared" si="0"/>
      </c>
      <c r="Z7" s="78">
        <f t="shared" si="0"/>
      </c>
      <c r="AA7" s="78">
        <f t="shared" si="0"/>
      </c>
      <c r="AB7" s="78">
        <f t="shared" si="0"/>
      </c>
      <c r="AC7" s="78">
        <f t="shared" si="0"/>
      </c>
      <c r="AD7" s="78">
        <f t="shared" si="0"/>
      </c>
      <c r="AE7" s="78">
        <f t="shared" si="0"/>
      </c>
      <c r="AF7" s="78">
        <f t="shared" si="0"/>
      </c>
      <c r="AG7" s="78">
        <f t="shared" si="0"/>
      </c>
      <c r="AH7" s="78">
        <f t="shared" si="0"/>
      </c>
      <c r="AI7" s="78">
        <f t="shared" si="0"/>
      </c>
      <c r="AJ7" s="15"/>
    </row>
    <row r="8" spans="1:36" ht="24.75" customHeight="1">
      <c r="A8" s="161" t="s">
        <v>5</v>
      </c>
      <c r="B8" s="162"/>
      <c r="C8" s="162"/>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125" t="s">
        <v>47</v>
      </c>
    </row>
    <row r="9" spans="1:36" ht="24.75" customHeight="1" thickBot="1">
      <c r="A9" s="163"/>
      <c r="B9" s="164"/>
      <c r="C9" s="164"/>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126"/>
    </row>
    <row r="10" spans="1:36" ht="24.75" customHeight="1">
      <c r="A10" s="33" t="s">
        <v>49</v>
      </c>
      <c r="B10" s="34"/>
      <c r="C10" s="34"/>
      <c r="D10" s="35"/>
      <c r="E10" s="84" t="s">
        <v>126</v>
      </c>
      <c r="F10" s="84" t="s">
        <v>126</v>
      </c>
      <c r="G10" s="84" t="s">
        <v>126</v>
      </c>
      <c r="H10" s="84" t="s">
        <v>126</v>
      </c>
      <c r="I10" s="84" t="s">
        <v>126</v>
      </c>
      <c r="J10" s="84" t="s">
        <v>126</v>
      </c>
      <c r="K10" s="84" t="s">
        <v>126</v>
      </c>
      <c r="L10" s="84" t="s">
        <v>126</v>
      </c>
      <c r="M10" s="84" t="s">
        <v>126</v>
      </c>
      <c r="N10" s="84" t="s">
        <v>126</v>
      </c>
      <c r="O10" s="84" t="s">
        <v>126</v>
      </c>
      <c r="P10" s="84" t="s">
        <v>126</v>
      </c>
      <c r="Q10" s="84" t="s">
        <v>126</v>
      </c>
      <c r="R10" s="84" t="s">
        <v>126</v>
      </c>
      <c r="S10" s="84" t="s">
        <v>126</v>
      </c>
      <c r="T10" s="84" t="s">
        <v>126</v>
      </c>
      <c r="U10" s="84" t="s">
        <v>126</v>
      </c>
      <c r="V10" s="84" t="s">
        <v>126</v>
      </c>
      <c r="W10" s="84" t="s">
        <v>126</v>
      </c>
      <c r="X10" s="84" t="s">
        <v>126</v>
      </c>
      <c r="Y10" s="84" t="s">
        <v>126</v>
      </c>
      <c r="Z10" s="84" t="s">
        <v>126</v>
      </c>
      <c r="AA10" s="84" t="s">
        <v>126</v>
      </c>
      <c r="AB10" s="84" t="s">
        <v>126</v>
      </c>
      <c r="AC10" s="84" t="s">
        <v>126</v>
      </c>
      <c r="AD10" s="84" t="s">
        <v>126</v>
      </c>
      <c r="AE10" s="84" t="s">
        <v>126</v>
      </c>
      <c r="AF10" s="84" t="s">
        <v>126</v>
      </c>
      <c r="AG10" s="84" t="s">
        <v>126</v>
      </c>
      <c r="AH10" s="84" t="s">
        <v>126</v>
      </c>
      <c r="AI10" s="84" t="s">
        <v>126</v>
      </c>
      <c r="AJ10" s="36">
        <f>COUNTIF(E10:AI10,"○")</f>
        <v>31</v>
      </c>
    </row>
    <row r="11" spans="1:36" ht="24.75" customHeight="1">
      <c r="A11" s="37" t="s">
        <v>38</v>
      </c>
      <c r="B11" s="38"/>
      <c r="C11" s="38"/>
      <c r="D11" s="27" t="s">
        <v>92</v>
      </c>
      <c r="E11" s="85">
        <v>26</v>
      </c>
      <c r="F11" s="85">
        <v>26</v>
      </c>
      <c r="G11" s="85">
        <v>26</v>
      </c>
      <c r="H11" s="85">
        <v>26</v>
      </c>
      <c r="I11" s="85">
        <v>26</v>
      </c>
      <c r="J11" s="85">
        <v>26</v>
      </c>
      <c r="K11" s="85">
        <v>26</v>
      </c>
      <c r="L11" s="85">
        <v>26</v>
      </c>
      <c r="M11" s="85">
        <v>26</v>
      </c>
      <c r="N11" s="85">
        <v>26</v>
      </c>
      <c r="O11" s="85">
        <v>26</v>
      </c>
      <c r="P11" s="85">
        <v>26</v>
      </c>
      <c r="Q11" s="85">
        <v>26</v>
      </c>
      <c r="R11" s="85">
        <v>26</v>
      </c>
      <c r="S11" s="85">
        <v>26</v>
      </c>
      <c r="T11" s="85">
        <v>26</v>
      </c>
      <c r="U11" s="85">
        <v>26</v>
      </c>
      <c r="V11" s="85">
        <v>26</v>
      </c>
      <c r="W11" s="85">
        <v>26</v>
      </c>
      <c r="X11" s="85">
        <v>26</v>
      </c>
      <c r="Y11" s="85">
        <v>26</v>
      </c>
      <c r="Z11" s="85">
        <v>26</v>
      </c>
      <c r="AA11" s="85">
        <v>26</v>
      </c>
      <c r="AB11" s="85">
        <v>26</v>
      </c>
      <c r="AC11" s="85">
        <v>26</v>
      </c>
      <c r="AD11" s="85">
        <v>26</v>
      </c>
      <c r="AE11" s="85">
        <v>26</v>
      </c>
      <c r="AF11" s="85">
        <v>26</v>
      </c>
      <c r="AG11" s="85">
        <v>26</v>
      </c>
      <c r="AH11" s="85">
        <v>26</v>
      </c>
      <c r="AI11" s="85">
        <v>26</v>
      </c>
      <c r="AJ11" s="39">
        <f aca="true" t="shared" si="1" ref="AJ11:AJ17">SUM(E11:AI11)</f>
        <v>806</v>
      </c>
    </row>
    <row r="12" spans="1:36" ht="24.75" customHeight="1">
      <c r="A12" s="40"/>
      <c r="B12" s="165" t="s">
        <v>39</v>
      </c>
      <c r="C12" s="117" t="s">
        <v>118</v>
      </c>
      <c r="D12" s="62"/>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1">
        <f t="shared" si="1"/>
        <v>0</v>
      </c>
    </row>
    <row r="13" spans="1:36" ht="24.75" customHeight="1">
      <c r="A13" s="40"/>
      <c r="B13" s="166"/>
      <c r="C13" s="113" t="s">
        <v>48</v>
      </c>
      <c r="D13" s="6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42">
        <f t="shared" si="1"/>
        <v>0</v>
      </c>
    </row>
    <row r="14" spans="1:36" ht="24.75" customHeight="1">
      <c r="A14" s="40"/>
      <c r="B14" s="166"/>
      <c r="C14" s="63"/>
      <c r="D14" s="6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42">
        <f t="shared" si="1"/>
        <v>0</v>
      </c>
    </row>
    <row r="15" spans="1:36" ht="24.75" customHeight="1">
      <c r="A15" s="40"/>
      <c r="B15" s="166"/>
      <c r="C15" s="65"/>
      <c r="D15" s="6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43">
        <f t="shared" si="1"/>
        <v>0</v>
      </c>
    </row>
    <row r="16" spans="1:36" ht="24.75" customHeight="1">
      <c r="A16" s="33"/>
      <c r="B16" s="167"/>
      <c r="C16" s="44" t="s">
        <v>40</v>
      </c>
      <c r="D16" s="24" t="s">
        <v>98</v>
      </c>
      <c r="E16" s="45">
        <f aca="true" t="shared" si="2" ref="E16:AI16">SUM(E12:E15)</f>
        <v>0</v>
      </c>
      <c r="F16" s="45">
        <f t="shared" si="2"/>
        <v>0</v>
      </c>
      <c r="G16" s="45">
        <f t="shared" si="2"/>
        <v>0</v>
      </c>
      <c r="H16" s="45">
        <f t="shared" si="2"/>
        <v>0</v>
      </c>
      <c r="I16" s="45">
        <f t="shared" si="2"/>
        <v>0</v>
      </c>
      <c r="J16" s="45">
        <f t="shared" si="2"/>
        <v>0</v>
      </c>
      <c r="K16" s="45">
        <f t="shared" si="2"/>
        <v>0</v>
      </c>
      <c r="L16" s="45">
        <f t="shared" si="2"/>
        <v>0</v>
      </c>
      <c r="M16" s="45">
        <f t="shared" si="2"/>
        <v>0</v>
      </c>
      <c r="N16" s="45">
        <f t="shared" si="2"/>
        <v>0</v>
      </c>
      <c r="O16" s="45">
        <f t="shared" si="2"/>
        <v>0</v>
      </c>
      <c r="P16" s="45">
        <f t="shared" si="2"/>
        <v>0</v>
      </c>
      <c r="Q16" s="45">
        <f t="shared" si="2"/>
        <v>0</v>
      </c>
      <c r="R16" s="45">
        <f t="shared" si="2"/>
        <v>0</v>
      </c>
      <c r="S16" s="45">
        <f t="shared" si="2"/>
        <v>0</v>
      </c>
      <c r="T16" s="45">
        <f t="shared" si="2"/>
        <v>0</v>
      </c>
      <c r="U16" s="45">
        <f t="shared" si="2"/>
        <v>0</v>
      </c>
      <c r="V16" s="45">
        <f t="shared" si="2"/>
        <v>0</v>
      </c>
      <c r="W16" s="45">
        <f t="shared" si="2"/>
        <v>0</v>
      </c>
      <c r="X16" s="45">
        <f t="shared" si="2"/>
        <v>0</v>
      </c>
      <c r="Y16" s="45">
        <f t="shared" si="2"/>
        <v>0</v>
      </c>
      <c r="Z16" s="45">
        <f t="shared" si="2"/>
        <v>0</v>
      </c>
      <c r="AA16" s="45">
        <f t="shared" si="2"/>
        <v>0</v>
      </c>
      <c r="AB16" s="45">
        <f t="shared" si="2"/>
        <v>0</v>
      </c>
      <c r="AC16" s="45">
        <f t="shared" si="2"/>
        <v>0</v>
      </c>
      <c r="AD16" s="45">
        <f t="shared" si="2"/>
        <v>0</v>
      </c>
      <c r="AE16" s="45">
        <f t="shared" si="2"/>
        <v>0</v>
      </c>
      <c r="AF16" s="45">
        <f t="shared" si="2"/>
        <v>0</v>
      </c>
      <c r="AG16" s="45">
        <f t="shared" si="2"/>
        <v>0</v>
      </c>
      <c r="AH16" s="45">
        <f t="shared" si="2"/>
        <v>0</v>
      </c>
      <c r="AI16" s="45">
        <f t="shared" si="2"/>
        <v>0</v>
      </c>
      <c r="AJ16" s="46">
        <f t="shared" si="1"/>
        <v>0</v>
      </c>
    </row>
    <row r="17" spans="1:36" ht="24.75" customHeight="1" thickBot="1">
      <c r="A17" s="47" t="s">
        <v>91</v>
      </c>
      <c r="B17" s="48"/>
      <c r="C17" s="48"/>
      <c r="D17" s="49" t="s">
        <v>93</v>
      </c>
      <c r="E17" s="50">
        <f aca="true" t="shared" si="3" ref="E17:AI17">E11-E16</f>
        <v>26</v>
      </c>
      <c r="F17" s="50">
        <f t="shared" si="3"/>
        <v>26</v>
      </c>
      <c r="G17" s="50">
        <f t="shared" si="3"/>
        <v>26</v>
      </c>
      <c r="H17" s="50">
        <f t="shared" si="3"/>
        <v>26</v>
      </c>
      <c r="I17" s="50">
        <f t="shared" si="3"/>
        <v>26</v>
      </c>
      <c r="J17" s="50">
        <f t="shared" si="3"/>
        <v>26</v>
      </c>
      <c r="K17" s="50">
        <f t="shared" si="3"/>
        <v>26</v>
      </c>
      <c r="L17" s="50">
        <f t="shared" si="3"/>
        <v>26</v>
      </c>
      <c r="M17" s="50">
        <f t="shared" si="3"/>
        <v>26</v>
      </c>
      <c r="N17" s="50">
        <f t="shared" si="3"/>
        <v>26</v>
      </c>
      <c r="O17" s="50">
        <f t="shared" si="3"/>
        <v>26</v>
      </c>
      <c r="P17" s="50">
        <f t="shared" si="3"/>
        <v>26</v>
      </c>
      <c r="Q17" s="50">
        <f t="shared" si="3"/>
        <v>26</v>
      </c>
      <c r="R17" s="50">
        <f t="shared" si="3"/>
        <v>26</v>
      </c>
      <c r="S17" s="50">
        <f t="shared" si="3"/>
        <v>26</v>
      </c>
      <c r="T17" s="50">
        <f t="shared" si="3"/>
        <v>26</v>
      </c>
      <c r="U17" s="50">
        <f t="shared" si="3"/>
        <v>26</v>
      </c>
      <c r="V17" s="50">
        <f t="shared" si="3"/>
        <v>26</v>
      </c>
      <c r="W17" s="50">
        <f t="shared" si="3"/>
        <v>26</v>
      </c>
      <c r="X17" s="50">
        <f t="shared" si="3"/>
        <v>26</v>
      </c>
      <c r="Y17" s="50">
        <f t="shared" si="3"/>
        <v>26</v>
      </c>
      <c r="Z17" s="50">
        <f t="shared" si="3"/>
        <v>26</v>
      </c>
      <c r="AA17" s="51">
        <f t="shared" si="3"/>
        <v>26</v>
      </c>
      <c r="AB17" s="51">
        <f t="shared" si="3"/>
        <v>26</v>
      </c>
      <c r="AC17" s="51">
        <f t="shared" si="3"/>
        <v>26</v>
      </c>
      <c r="AD17" s="51">
        <f t="shared" si="3"/>
        <v>26</v>
      </c>
      <c r="AE17" s="51">
        <f t="shared" si="3"/>
        <v>26</v>
      </c>
      <c r="AF17" s="51">
        <f t="shared" si="3"/>
        <v>26</v>
      </c>
      <c r="AG17" s="51">
        <f t="shared" si="3"/>
        <v>26</v>
      </c>
      <c r="AH17" s="51">
        <f t="shared" si="3"/>
        <v>26</v>
      </c>
      <c r="AI17" s="51">
        <f t="shared" si="3"/>
        <v>26</v>
      </c>
      <c r="AJ17" s="52">
        <f t="shared" si="1"/>
        <v>806</v>
      </c>
    </row>
    <row r="18" spans="1:36" ht="24.75" customHeight="1"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68" t="s">
        <v>46</v>
      </c>
      <c r="AB18" s="169"/>
      <c r="AC18" s="169"/>
      <c r="AD18" s="169"/>
      <c r="AE18" s="169"/>
      <c r="AF18" s="169"/>
      <c r="AG18" s="169"/>
      <c r="AH18" s="169"/>
      <c r="AI18" s="53" t="s">
        <v>94</v>
      </c>
      <c r="AJ18" s="54">
        <f>IF(AD5="○",ROUNDDOWN(AJ5*30.4*80/100,0),IF(AG5="○",ROUNDDOWN(AJ5*22*80/100,0),"E"))</f>
        <v>1216</v>
      </c>
    </row>
    <row r="19" spans="1:36" ht="24.75" customHeight="1" thickBo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8" t="s">
        <v>71</v>
      </c>
      <c r="AB19" s="169"/>
      <c r="AC19" s="169"/>
      <c r="AD19" s="169"/>
      <c r="AE19" s="169"/>
      <c r="AF19" s="169"/>
      <c r="AG19" s="169"/>
      <c r="AH19" s="169"/>
      <c r="AI19" s="53" t="s">
        <v>67</v>
      </c>
      <c r="AJ19" s="54">
        <f>IF(AD5="○",ROUNDDOWN(AJ5*30.4*90/100,0),IF(AG5="○",ROUNDDOWN(AJ5*22*90/100,0),"E"))</f>
        <v>1368</v>
      </c>
    </row>
    <row r="20" spans="1:26" ht="24.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15"/>
    </row>
    <row r="21" spans="1:37" ht="24.75" customHeight="1"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15"/>
      <c r="AA21" s="7" t="s">
        <v>50</v>
      </c>
      <c r="AB21" s="15"/>
      <c r="AC21" s="15"/>
      <c r="AD21" s="15"/>
      <c r="AE21" s="15"/>
      <c r="AF21" s="15"/>
      <c r="AG21" s="15"/>
      <c r="AH21" s="15"/>
      <c r="AI21" s="15"/>
      <c r="AJ21" s="108"/>
      <c r="AK21" s="14"/>
    </row>
    <row r="22" spans="1:37" ht="24.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15"/>
      <c r="AA22" s="155" t="s">
        <v>43</v>
      </c>
      <c r="AB22" s="156"/>
      <c r="AC22" s="156"/>
      <c r="AD22" s="156"/>
      <c r="AE22" s="156"/>
      <c r="AF22" s="156"/>
      <c r="AG22" s="156"/>
      <c r="AH22" s="156"/>
      <c r="AI22" s="76" t="s">
        <v>93</v>
      </c>
      <c r="AJ22" s="39">
        <f>AJ17</f>
        <v>806</v>
      </c>
      <c r="AK22" s="60"/>
    </row>
    <row r="23" spans="1:37" ht="24.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15"/>
      <c r="AA23" s="157" t="s">
        <v>42</v>
      </c>
      <c r="AB23" s="158"/>
      <c r="AC23" s="158"/>
      <c r="AD23" s="158"/>
      <c r="AE23" s="158"/>
      <c r="AF23" s="158"/>
      <c r="AG23" s="158"/>
      <c r="AH23" s="158"/>
      <c r="AI23" s="77" t="s">
        <v>94</v>
      </c>
      <c r="AJ23" s="93">
        <f>AJ18</f>
        <v>1216</v>
      </c>
      <c r="AK23" s="60"/>
    </row>
    <row r="24" spans="1:37" ht="24.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15"/>
      <c r="AA24" s="157" t="s">
        <v>72</v>
      </c>
      <c r="AB24" s="158"/>
      <c r="AC24" s="158"/>
      <c r="AD24" s="158"/>
      <c r="AE24" s="158"/>
      <c r="AF24" s="158"/>
      <c r="AG24" s="158"/>
      <c r="AH24" s="158"/>
      <c r="AI24" s="77" t="s">
        <v>67</v>
      </c>
      <c r="AJ24" s="57">
        <f>AJ19</f>
        <v>1368</v>
      </c>
      <c r="AK24" s="61"/>
    </row>
    <row r="25" spans="1:37" ht="24.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15"/>
      <c r="AA25" s="157" t="s">
        <v>124</v>
      </c>
      <c r="AB25" s="158"/>
      <c r="AC25" s="158"/>
      <c r="AD25" s="158"/>
      <c r="AE25" s="158"/>
      <c r="AF25" s="158"/>
      <c r="AG25" s="158"/>
      <c r="AH25" s="158"/>
      <c r="AI25" s="79" t="s">
        <v>68</v>
      </c>
      <c r="AJ25" s="69">
        <v>700</v>
      </c>
      <c r="AK25" s="60"/>
    </row>
    <row r="26" spans="1:37" ht="24.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15"/>
      <c r="AA26" s="159" t="s">
        <v>125</v>
      </c>
      <c r="AB26" s="160"/>
      <c r="AC26" s="160"/>
      <c r="AD26" s="160"/>
      <c r="AE26" s="160"/>
      <c r="AF26" s="160"/>
      <c r="AG26" s="160"/>
      <c r="AH26" s="160"/>
      <c r="AI26" s="79" t="s">
        <v>127</v>
      </c>
      <c r="AJ26" s="69">
        <v>730</v>
      </c>
      <c r="AK26" s="80"/>
    </row>
    <row r="27" spans="1:37" ht="24.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15"/>
      <c r="AA27" s="151" t="s">
        <v>61</v>
      </c>
      <c r="AB27" s="152"/>
      <c r="AC27" s="152"/>
      <c r="AD27" s="152"/>
      <c r="AE27" s="152"/>
      <c r="AF27" s="152"/>
      <c r="AG27" s="152"/>
      <c r="AH27" s="152"/>
      <c r="AI27" s="82" t="s">
        <v>128</v>
      </c>
      <c r="AJ27" s="83">
        <f>IF(ISERROR(IF(AJ23&gt;=AJ22,IF(ROUND(((AJ23*AJ25)-(AJ22*AJ26))/AJ22,0)&lt;0,0,ROUND((((AJ23*AJ25)-(AJ22*AJ26))/AJ22),0)),0)),0,IF(AJ23&gt;=AJ22,IF(ROUND(((AJ23*AJ25)-(AJ22*AJ26))/AJ22,0)&lt;0,0,ROUND((((AJ23*AJ25)-(AJ22*AJ26))/AJ22),0)),0))</f>
        <v>326</v>
      </c>
      <c r="AK27" s="72"/>
    </row>
    <row r="28" spans="1:36" ht="24.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15"/>
      <c r="AA28" s="151" t="s">
        <v>62</v>
      </c>
      <c r="AB28" s="152"/>
      <c r="AC28" s="152"/>
      <c r="AD28" s="152"/>
      <c r="AE28" s="152"/>
      <c r="AF28" s="152"/>
      <c r="AG28" s="152"/>
      <c r="AH28" s="152"/>
      <c r="AI28" s="82" t="s">
        <v>129</v>
      </c>
      <c r="AJ28" s="95">
        <f>ROUND(AJ27*90/100,0)</f>
        <v>293</v>
      </c>
    </row>
    <row r="29" spans="1:36" ht="24.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15"/>
      <c r="AA29" s="149" t="s">
        <v>73</v>
      </c>
      <c r="AB29" s="150"/>
      <c r="AC29" s="150"/>
      <c r="AD29" s="150"/>
      <c r="AE29" s="150"/>
      <c r="AF29" s="150"/>
      <c r="AG29" s="150"/>
      <c r="AH29" s="150"/>
      <c r="AI29" s="82" t="s">
        <v>130</v>
      </c>
      <c r="AJ29" s="94">
        <f>IF(ISERROR(IF(IF(AJ27&gt;0,ROUND((AJ24*AJ25-AJ23*AJ25)/AJ22,0),ROUND((AJ24*AJ25-AJ22*AJ26)/AJ22,0))&lt;0,0,IF(AJ27&gt;0,ROUND((AJ24*AJ25-AJ23*AJ25)/AJ22,0),ROUND((AJ24*AJ25-AJ22*AJ26)/AJ22,0)))),0,IF(IF(AJ27&gt;0,ROUND((AJ24*AJ25-AJ23*AJ25)/AJ22,0),ROUND((AJ24*AJ25-AJ22*AJ26)/AJ22,0))&lt;0,0,IF(AJ27&gt;0,ROUND((AJ24*AJ25-AJ23*AJ25)/AJ22,0),ROUND((AJ24*AJ25-AJ22*AJ26)/AJ22,0))))</f>
        <v>132</v>
      </c>
    </row>
    <row r="30" spans="1:36" ht="24.75" customHeight="1" thickBo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15"/>
      <c r="AA30" s="172" t="s">
        <v>74</v>
      </c>
      <c r="AB30" s="173"/>
      <c r="AC30" s="173"/>
      <c r="AD30" s="173"/>
      <c r="AE30" s="173"/>
      <c r="AF30" s="173"/>
      <c r="AG30" s="173"/>
      <c r="AH30" s="174"/>
      <c r="AI30" s="99" t="s">
        <v>131</v>
      </c>
      <c r="AJ30" s="100">
        <f>ROUND(AJ29*90/100,0)</f>
        <v>119</v>
      </c>
    </row>
    <row r="31" spans="1:36" ht="26.2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15"/>
      <c r="AA31" s="175"/>
      <c r="AB31" s="175"/>
      <c r="AC31" s="175"/>
      <c r="AD31" s="175"/>
      <c r="AE31" s="175"/>
      <c r="AF31" s="175"/>
      <c r="AG31" s="175"/>
      <c r="AH31" s="175"/>
      <c r="AI31" s="29"/>
      <c r="AJ31" s="98"/>
    </row>
    <row r="32" spans="1:36" ht="19.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15"/>
      <c r="AA32" s="70" t="s">
        <v>134</v>
      </c>
      <c r="AB32" s="70"/>
      <c r="AC32" s="70"/>
      <c r="AD32" s="70"/>
      <c r="AE32" s="70"/>
      <c r="AF32" s="70"/>
      <c r="AG32" s="70"/>
      <c r="AH32" s="70"/>
      <c r="AI32" s="29"/>
      <c r="AJ32" s="71"/>
    </row>
    <row r="33" spans="1:27" ht="19.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15"/>
      <c r="AA33" s="81" t="s">
        <v>135</v>
      </c>
    </row>
    <row r="34" spans="1:27" ht="19.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15"/>
      <c r="AA34" s="70" t="s">
        <v>143</v>
      </c>
    </row>
    <row r="35" spans="1:27" ht="19.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15"/>
      <c r="AA35" s="70" t="s">
        <v>119</v>
      </c>
    </row>
    <row r="36" spans="1:27" ht="19.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15"/>
      <c r="AA36" s="70" t="s">
        <v>137</v>
      </c>
    </row>
    <row r="37" spans="1:27" ht="19.5"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AA37" s="70" t="s">
        <v>138</v>
      </c>
    </row>
    <row r="38" ht="19.5" customHeight="1">
      <c r="AA38" s="81" t="s">
        <v>139</v>
      </c>
    </row>
    <row r="39" ht="12.75" customHeight="1"/>
    <row r="40" spans="27:36" ht="24.75" customHeight="1" thickBot="1">
      <c r="AA40" s="55" t="s">
        <v>44</v>
      </c>
      <c r="AB40" s="15"/>
      <c r="AC40" s="15"/>
      <c r="AD40" s="15"/>
      <c r="AE40" s="15"/>
      <c r="AF40" s="15"/>
      <c r="AG40" s="15"/>
      <c r="AH40" s="15"/>
      <c r="AI40" s="15"/>
      <c r="AJ40" s="25" t="s">
        <v>45</v>
      </c>
    </row>
    <row r="41" spans="27:36" ht="24.75" customHeight="1" thickBot="1">
      <c r="AA41" s="168" t="s">
        <v>144</v>
      </c>
      <c r="AB41" s="169"/>
      <c r="AC41" s="169"/>
      <c r="AD41" s="169"/>
      <c r="AE41" s="169"/>
      <c r="AF41" s="169"/>
      <c r="AG41" s="169"/>
      <c r="AH41" s="169"/>
      <c r="AI41" s="58" t="s">
        <v>141</v>
      </c>
      <c r="AJ41" s="59">
        <f>ROUNDDOWN(AJ28*AF6,0)</f>
        <v>2930</v>
      </c>
    </row>
    <row r="42" spans="27:36" ht="24.75" customHeight="1" thickBot="1">
      <c r="AA42" s="55" t="s">
        <v>75</v>
      </c>
      <c r="AB42" s="15"/>
      <c r="AC42" s="15"/>
      <c r="AD42" s="15"/>
      <c r="AE42" s="15"/>
      <c r="AF42" s="15"/>
      <c r="AG42" s="15"/>
      <c r="AH42" s="15"/>
      <c r="AI42" s="15"/>
      <c r="AJ42" s="25" t="s">
        <v>45</v>
      </c>
    </row>
    <row r="43" spans="27:36" ht="24.75" customHeight="1" thickBot="1">
      <c r="AA43" s="170" t="s">
        <v>145</v>
      </c>
      <c r="AB43" s="171"/>
      <c r="AC43" s="171"/>
      <c r="AD43" s="171"/>
      <c r="AE43" s="171"/>
      <c r="AF43" s="171"/>
      <c r="AG43" s="171"/>
      <c r="AH43" s="171"/>
      <c r="AI43" s="58" t="s">
        <v>142</v>
      </c>
      <c r="AJ43" s="59">
        <f>ROUNDDOWN((AJ30)*AF6,0)</f>
        <v>1190</v>
      </c>
    </row>
  </sheetData>
  <sheetProtection selectLockedCells="1"/>
  <mergeCells count="31">
    <mergeCell ref="A8:C9"/>
    <mergeCell ref="B12:B16"/>
    <mergeCell ref="AA18:AH18"/>
    <mergeCell ref="AA43:AH43"/>
    <mergeCell ref="AA19:AH19"/>
    <mergeCell ref="AA24:AH24"/>
    <mergeCell ref="AA30:AH30"/>
    <mergeCell ref="AA31:AH31"/>
    <mergeCell ref="AA41:AH41"/>
    <mergeCell ref="AA25:AH25"/>
    <mergeCell ref="AA29:AH29"/>
    <mergeCell ref="AA27:AH27"/>
    <mergeCell ref="AF6:AG6"/>
    <mergeCell ref="AA28:AH28"/>
    <mergeCell ref="AA22:AH22"/>
    <mergeCell ref="AA23:AH23"/>
    <mergeCell ref="AA26:AH26"/>
    <mergeCell ref="Z5:AA5"/>
    <mergeCell ref="X6:Y6"/>
    <mergeCell ref="AB5:AC5"/>
    <mergeCell ref="Z6:AA6"/>
    <mergeCell ref="X3:Z3"/>
    <mergeCell ref="X4:Z4"/>
    <mergeCell ref="AJ8:AJ9"/>
    <mergeCell ref="AH4:AI4"/>
    <mergeCell ref="AH6:AI6"/>
    <mergeCell ref="AH5:AI5"/>
    <mergeCell ref="AA3:AG3"/>
    <mergeCell ref="AA4:AG4"/>
    <mergeCell ref="AE5:AF5"/>
    <mergeCell ref="X5:Y5"/>
  </mergeCells>
  <dataValidations count="7">
    <dataValidation allowBlank="1" showInputMessage="1" showErrorMessage="1" imeMode="off" sqref="AA3:AF3"/>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AJ4:AJ6 E11:AI15">
      <formula1>0</formula1>
    </dataValidation>
    <dataValidation type="list" allowBlank="1" showInputMessage="1" showErrorMessage="1" sqref="Z6:AA6">
      <formula1>"１級地,２級地,３級地,４級地,５級地,６級地,７級地,８級地,９級地,１０級地,その他"</formula1>
    </dataValidation>
  </dataValidations>
  <printOptions horizontalCentered="1"/>
  <pageMargins left="0.35433070866141736" right="0.2362204724409449" top="0.3937007874015748" bottom="0.35433070866141736" header="0.4330708661417323" footer="0.2362204724409449"/>
  <pageSetup horizontalDpi="600" verticalDpi="600" orientation="landscape" paperSize="9" scale="56" r:id="rId2"/>
  <headerFooter alignWithMargins="0">
    <oddHeader>&amp;R（様式A）
</oddHeader>
  </headerFooter>
  <drawing r:id="rId1"/>
</worksheet>
</file>

<file path=xl/worksheets/sheet2.xml><?xml version="1.0" encoding="utf-8"?>
<worksheet xmlns="http://schemas.openxmlformats.org/spreadsheetml/2006/main" xmlns:r="http://schemas.openxmlformats.org/officeDocument/2006/relationships">
  <sheetPr codeName="Sheet8">
    <tabColor indexed="18"/>
  </sheetPr>
  <dimension ref="A1:AL42"/>
  <sheetViews>
    <sheetView showGridLines="0" view="pageBreakPreview" zoomScaleNormal="75" zoomScaleSheetLayoutView="100" workbookViewId="0" topLeftCell="A19">
      <selection activeCell="T43" sqref="T43"/>
    </sheetView>
  </sheetViews>
  <sheetFormatPr defaultColWidth="9.00390625" defaultRowHeight="24.75" customHeight="1"/>
  <cols>
    <col min="1" max="1" width="3.625" style="1" customWidth="1"/>
    <col min="2" max="2" width="4.625" style="1" customWidth="1"/>
    <col min="3" max="3" width="18.125" style="1" customWidth="1"/>
    <col min="4" max="35" width="5.625" style="1" customWidth="1"/>
    <col min="36" max="36" width="8.625" style="1" customWidth="1"/>
    <col min="37" max="37" width="9.00390625" style="13" customWidth="1"/>
    <col min="38" max="38" width="0" style="1" hidden="1" customWidth="1"/>
    <col min="39" max="16384" width="9.00390625" style="1" customWidth="1"/>
  </cols>
  <sheetData>
    <row r="1" spans="1:37" ht="24.75" customHeight="1">
      <c r="A1" s="15"/>
      <c r="B1" s="16"/>
      <c r="C1" s="16"/>
      <c r="D1" s="16"/>
      <c r="E1" s="16"/>
      <c r="F1" s="16"/>
      <c r="G1" s="16"/>
      <c r="H1" s="16"/>
      <c r="I1" s="16"/>
      <c r="J1" s="16" t="s">
        <v>41</v>
      </c>
      <c r="K1" s="16"/>
      <c r="L1" s="16"/>
      <c r="M1" s="16"/>
      <c r="N1" s="16"/>
      <c r="O1" s="16"/>
      <c r="P1" s="16"/>
      <c r="Q1" s="16"/>
      <c r="R1" s="16"/>
      <c r="S1" s="15"/>
      <c r="T1" s="17" t="s">
        <v>0</v>
      </c>
      <c r="U1" s="8"/>
      <c r="V1" s="18" t="s">
        <v>1</v>
      </c>
      <c r="W1" s="8"/>
      <c r="X1" s="16" t="s">
        <v>2</v>
      </c>
      <c r="Y1" s="16"/>
      <c r="Z1" s="16"/>
      <c r="AA1" s="16"/>
      <c r="AB1" s="15"/>
      <c r="AC1" s="15"/>
      <c r="AD1" s="19"/>
      <c r="AE1" s="20"/>
      <c r="AF1" s="19"/>
      <c r="AG1" s="19"/>
      <c r="AH1" s="19"/>
      <c r="AI1" s="19"/>
      <c r="AJ1" s="19"/>
      <c r="AK1" s="14"/>
    </row>
    <row r="2" spans="1:36" ht="24.75" customHeight="1" thickBot="1">
      <c r="A2" s="15"/>
      <c r="B2" s="15"/>
      <c r="C2" s="15"/>
      <c r="D2" s="15"/>
      <c r="E2" s="15"/>
      <c r="F2" s="15"/>
      <c r="G2" s="15"/>
      <c r="H2" s="15"/>
      <c r="I2" s="15"/>
      <c r="J2" s="15"/>
      <c r="K2" s="15"/>
      <c r="L2" s="15"/>
      <c r="M2" s="16"/>
      <c r="N2" s="16"/>
      <c r="O2" s="16"/>
      <c r="P2" s="16"/>
      <c r="Q2" s="16"/>
      <c r="R2" s="16"/>
      <c r="S2" s="16"/>
      <c r="T2" s="16"/>
      <c r="U2" s="16"/>
      <c r="V2" s="16"/>
      <c r="W2" s="16"/>
      <c r="X2" s="15"/>
      <c r="Y2" s="15"/>
      <c r="Z2" s="15"/>
      <c r="AA2" s="15"/>
      <c r="AB2" s="15"/>
      <c r="AC2" s="15"/>
      <c r="AD2" s="19"/>
      <c r="AE2" s="19"/>
      <c r="AF2" s="19"/>
      <c r="AG2" s="19"/>
      <c r="AH2" s="19"/>
      <c r="AI2" s="19"/>
      <c r="AJ2" s="19"/>
    </row>
    <row r="3" spans="1:33" ht="24.75" customHeight="1">
      <c r="A3" s="15"/>
      <c r="B3" s="15"/>
      <c r="C3" s="15"/>
      <c r="D3" s="15"/>
      <c r="E3" s="15"/>
      <c r="F3" s="15"/>
      <c r="G3" s="15"/>
      <c r="H3" s="15"/>
      <c r="I3" s="15"/>
      <c r="J3" s="15"/>
      <c r="K3" s="15"/>
      <c r="L3" s="15"/>
      <c r="M3" s="15"/>
      <c r="N3" s="15"/>
      <c r="O3" s="15"/>
      <c r="P3" s="15"/>
      <c r="Q3" s="21"/>
      <c r="R3" s="21"/>
      <c r="S3" s="21"/>
      <c r="T3" s="22"/>
      <c r="U3" s="23"/>
      <c r="V3" s="23"/>
      <c r="W3" s="23"/>
      <c r="X3" s="119" t="s">
        <v>3</v>
      </c>
      <c r="Y3" s="120"/>
      <c r="Z3" s="121"/>
      <c r="AA3" s="183"/>
      <c r="AB3" s="184"/>
      <c r="AC3" s="184"/>
      <c r="AD3" s="184"/>
      <c r="AE3" s="184"/>
      <c r="AF3" s="184"/>
      <c r="AG3" s="185"/>
    </row>
    <row r="4" spans="1:36" ht="24.75" customHeight="1" thickBot="1">
      <c r="A4" s="15"/>
      <c r="B4" s="15"/>
      <c r="C4" s="15"/>
      <c r="D4" s="15"/>
      <c r="E4" s="15"/>
      <c r="F4" s="15"/>
      <c r="G4" s="15"/>
      <c r="H4" s="15"/>
      <c r="I4" s="15"/>
      <c r="J4" s="15"/>
      <c r="K4" s="15"/>
      <c r="L4" s="15"/>
      <c r="M4" s="15"/>
      <c r="N4" s="15"/>
      <c r="O4" s="15"/>
      <c r="P4" s="15"/>
      <c r="Q4" s="19"/>
      <c r="R4" s="21"/>
      <c r="S4" s="21"/>
      <c r="T4" s="22"/>
      <c r="U4" s="23"/>
      <c r="V4" s="23"/>
      <c r="W4" s="23"/>
      <c r="X4" s="122" t="s">
        <v>51</v>
      </c>
      <c r="Y4" s="123"/>
      <c r="Z4" s="124"/>
      <c r="AA4" s="186"/>
      <c r="AB4" s="187"/>
      <c r="AC4" s="187"/>
      <c r="AD4" s="187"/>
      <c r="AE4" s="187"/>
      <c r="AF4" s="187"/>
      <c r="AG4" s="188"/>
      <c r="AH4" s="127"/>
      <c r="AI4" s="128"/>
      <c r="AJ4" s="97"/>
    </row>
    <row r="5" spans="1:38" ht="24.75" customHeight="1">
      <c r="A5" s="15"/>
      <c r="B5" s="15"/>
      <c r="C5" s="15"/>
      <c r="D5" s="15"/>
      <c r="E5" s="15"/>
      <c r="F5" s="15"/>
      <c r="G5" s="15"/>
      <c r="H5" s="15"/>
      <c r="I5" s="15"/>
      <c r="J5" s="15"/>
      <c r="K5" s="15"/>
      <c r="L5" s="15"/>
      <c r="M5" s="15"/>
      <c r="N5" s="15"/>
      <c r="O5" s="15"/>
      <c r="P5" s="15"/>
      <c r="Q5" s="15"/>
      <c r="R5" s="15"/>
      <c r="S5" s="15"/>
      <c r="T5" s="15"/>
      <c r="U5" s="25"/>
      <c r="V5" s="25"/>
      <c r="W5" s="26"/>
      <c r="X5" s="141" t="s">
        <v>55</v>
      </c>
      <c r="Y5" s="140"/>
      <c r="Z5" s="179"/>
      <c r="AA5" s="180"/>
      <c r="AB5" s="146" t="s">
        <v>53</v>
      </c>
      <c r="AC5" s="147"/>
      <c r="AD5" s="67">
        <f>IF($Z$5="入所","○","")</f>
      </c>
      <c r="AE5" s="139" t="s">
        <v>54</v>
      </c>
      <c r="AF5" s="140"/>
      <c r="AG5" s="74">
        <f>IF($Z$5="通所","○","")</f>
      </c>
      <c r="AH5" s="131" t="s">
        <v>58</v>
      </c>
      <c r="AI5" s="132"/>
      <c r="AJ5" s="112"/>
      <c r="AL5" s="1" t="s">
        <v>56</v>
      </c>
    </row>
    <row r="6" spans="1:38" ht="24.75" customHeight="1" thickBot="1">
      <c r="A6" s="15"/>
      <c r="B6" s="15"/>
      <c r="C6" s="15"/>
      <c r="D6" s="15"/>
      <c r="E6" s="15"/>
      <c r="F6" s="15"/>
      <c r="G6" s="15"/>
      <c r="H6" s="15"/>
      <c r="I6" s="15"/>
      <c r="J6" s="15"/>
      <c r="K6" s="15"/>
      <c r="L6" s="15"/>
      <c r="M6" s="15"/>
      <c r="N6" s="15"/>
      <c r="O6" s="15"/>
      <c r="P6" s="15"/>
      <c r="Q6" s="15"/>
      <c r="R6" s="15"/>
      <c r="S6" s="15"/>
      <c r="T6" s="15"/>
      <c r="U6" s="25"/>
      <c r="V6" s="25"/>
      <c r="W6" s="26"/>
      <c r="X6" s="144" t="s">
        <v>52</v>
      </c>
      <c r="Y6" s="145"/>
      <c r="Z6" s="181"/>
      <c r="AA6" s="182"/>
      <c r="AB6" s="73" t="s">
        <v>63</v>
      </c>
      <c r="AC6" s="68"/>
      <c r="AD6" s="68"/>
      <c r="AE6" s="28" t="s">
        <v>90</v>
      </c>
      <c r="AF6" s="177"/>
      <c r="AG6" s="178"/>
      <c r="AH6" s="129" t="s">
        <v>89</v>
      </c>
      <c r="AI6" s="130"/>
      <c r="AJ6" s="89"/>
      <c r="AL6" s="1" t="s">
        <v>57</v>
      </c>
    </row>
    <row r="7" spans="1:36" ht="24.75" customHeight="1" thickBot="1">
      <c r="A7" s="19"/>
      <c r="B7" s="19"/>
      <c r="C7" s="19" t="s">
        <v>4</v>
      </c>
      <c r="D7" s="29" t="s">
        <v>77</v>
      </c>
      <c r="E7" s="78">
        <f aca="true" t="shared" si="0" ref="E7:AI7">IF(AND(E10="",E11&gt;0),"注！","")</f>
      </c>
      <c r="F7" s="78">
        <f t="shared" si="0"/>
      </c>
      <c r="G7" s="78">
        <f t="shared" si="0"/>
      </c>
      <c r="H7" s="78">
        <f t="shared" si="0"/>
      </c>
      <c r="I7" s="78">
        <f t="shared" si="0"/>
      </c>
      <c r="J7" s="78">
        <f t="shared" si="0"/>
      </c>
      <c r="K7" s="78">
        <f t="shared" si="0"/>
      </c>
      <c r="L7" s="78">
        <f t="shared" si="0"/>
      </c>
      <c r="M7" s="78">
        <f t="shared" si="0"/>
      </c>
      <c r="N7" s="78">
        <f t="shared" si="0"/>
      </c>
      <c r="O7" s="78">
        <f t="shared" si="0"/>
      </c>
      <c r="P7" s="78">
        <f t="shared" si="0"/>
      </c>
      <c r="Q7" s="78">
        <f t="shared" si="0"/>
      </c>
      <c r="R7" s="78">
        <f t="shared" si="0"/>
      </c>
      <c r="S7" s="78">
        <f t="shared" si="0"/>
      </c>
      <c r="T7" s="78">
        <f t="shared" si="0"/>
      </c>
      <c r="U7" s="78">
        <f t="shared" si="0"/>
      </c>
      <c r="V7" s="78">
        <f t="shared" si="0"/>
      </c>
      <c r="W7" s="78">
        <f t="shared" si="0"/>
      </c>
      <c r="X7" s="78">
        <f t="shared" si="0"/>
      </c>
      <c r="Y7" s="78">
        <f t="shared" si="0"/>
      </c>
      <c r="Z7" s="78">
        <f t="shared" si="0"/>
      </c>
      <c r="AA7" s="78">
        <f t="shared" si="0"/>
      </c>
      <c r="AB7" s="78">
        <f t="shared" si="0"/>
      </c>
      <c r="AC7" s="78">
        <f t="shared" si="0"/>
      </c>
      <c r="AD7" s="78">
        <f t="shared" si="0"/>
      </c>
      <c r="AE7" s="78">
        <f t="shared" si="0"/>
      </c>
      <c r="AF7" s="78">
        <f t="shared" si="0"/>
      </c>
      <c r="AG7" s="78">
        <f t="shared" si="0"/>
      </c>
      <c r="AH7" s="78">
        <f t="shared" si="0"/>
      </c>
      <c r="AI7" s="78">
        <f t="shared" si="0"/>
      </c>
      <c r="AJ7" s="15"/>
    </row>
    <row r="8" spans="1:36" ht="24.75" customHeight="1">
      <c r="A8" s="161" t="s">
        <v>5</v>
      </c>
      <c r="B8" s="162"/>
      <c r="C8" s="162"/>
      <c r="D8" s="3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125"/>
    </row>
    <row r="9" spans="1:36" ht="24.75" customHeight="1" thickBot="1">
      <c r="A9" s="163"/>
      <c r="B9" s="164"/>
      <c r="C9" s="164"/>
      <c r="D9" s="32" t="s">
        <v>37</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126"/>
    </row>
    <row r="10" spans="1:36" ht="24.75" customHeight="1">
      <c r="A10" s="33" t="s">
        <v>49</v>
      </c>
      <c r="B10" s="34"/>
      <c r="C10" s="34"/>
      <c r="D10" s="35"/>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36"/>
    </row>
    <row r="11" spans="1:36" ht="24.75" customHeight="1">
      <c r="A11" s="37" t="s">
        <v>38</v>
      </c>
      <c r="B11" s="38"/>
      <c r="C11" s="38"/>
      <c r="D11" s="27" t="s">
        <v>92</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39"/>
    </row>
    <row r="12" spans="1:36" ht="24.75" customHeight="1">
      <c r="A12" s="40"/>
      <c r="B12" s="165" t="s">
        <v>39</v>
      </c>
      <c r="C12" s="117" t="s">
        <v>118</v>
      </c>
      <c r="D12" s="6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41"/>
    </row>
    <row r="13" spans="1:36" ht="24.75" customHeight="1">
      <c r="A13" s="40"/>
      <c r="B13" s="166"/>
      <c r="C13" s="113" t="s">
        <v>48</v>
      </c>
      <c r="D13" s="64"/>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42"/>
    </row>
    <row r="14" spans="1:36" ht="24.75" customHeight="1">
      <c r="A14" s="40"/>
      <c r="B14" s="166"/>
      <c r="C14" s="63"/>
      <c r="D14" s="64"/>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42"/>
    </row>
    <row r="15" spans="1:36" ht="24.75" customHeight="1">
      <c r="A15" s="40"/>
      <c r="B15" s="166"/>
      <c r="C15" s="65"/>
      <c r="D15" s="66"/>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3"/>
    </row>
    <row r="16" spans="1:36" ht="24.75" customHeight="1">
      <c r="A16" s="33"/>
      <c r="B16" s="167"/>
      <c r="C16" s="44" t="s">
        <v>40</v>
      </c>
      <c r="D16" s="24" t="s">
        <v>115</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6"/>
    </row>
    <row r="17" spans="1:36" ht="24.75" customHeight="1" thickBot="1">
      <c r="A17" s="47" t="s">
        <v>91</v>
      </c>
      <c r="B17" s="48"/>
      <c r="C17" s="48"/>
      <c r="D17" s="49" t="s">
        <v>93</v>
      </c>
      <c r="E17" s="50"/>
      <c r="F17" s="50"/>
      <c r="G17" s="50"/>
      <c r="H17" s="50"/>
      <c r="I17" s="50"/>
      <c r="J17" s="50"/>
      <c r="K17" s="50"/>
      <c r="L17" s="50"/>
      <c r="M17" s="50"/>
      <c r="N17" s="50"/>
      <c r="O17" s="50"/>
      <c r="P17" s="50"/>
      <c r="Q17" s="50"/>
      <c r="R17" s="50"/>
      <c r="S17" s="50"/>
      <c r="T17" s="50"/>
      <c r="U17" s="50"/>
      <c r="V17" s="50"/>
      <c r="W17" s="50"/>
      <c r="X17" s="50"/>
      <c r="Y17" s="50"/>
      <c r="Z17" s="50"/>
      <c r="AA17" s="51"/>
      <c r="AB17" s="51"/>
      <c r="AC17" s="51"/>
      <c r="AD17" s="51"/>
      <c r="AE17" s="51"/>
      <c r="AF17" s="51"/>
      <c r="AG17" s="51"/>
      <c r="AH17" s="51"/>
      <c r="AI17" s="51"/>
      <c r="AJ17" s="52"/>
    </row>
    <row r="18" spans="1:36" ht="24.75" customHeight="1"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68" t="s">
        <v>46</v>
      </c>
      <c r="AB18" s="169"/>
      <c r="AC18" s="169"/>
      <c r="AD18" s="169"/>
      <c r="AE18" s="169"/>
      <c r="AF18" s="169"/>
      <c r="AG18" s="169"/>
      <c r="AH18" s="169"/>
      <c r="AI18" s="53" t="s">
        <v>94</v>
      </c>
      <c r="AJ18" s="54"/>
    </row>
    <row r="19" spans="1:36" ht="24.75" customHeight="1" thickBo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8" t="s">
        <v>71</v>
      </c>
      <c r="AB19" s="169"/>
      <c r="AC19" s="169"/>
      <c r="AD19" s="169"/>
      <c r="AE19" s="169"/>
      <c r="AF19" s="169"/>
      <c r="AG19" s="169"/>
      <c r="AH19" s="169"/>
      <c r="AI19" s="53" t="s">
        <v>67</v>
      </c>
      <c r="AJ19" s="54"/>
    </row>
    <row r="20" spans="1:26" ht="24.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15"/>
    </row>
    <row r="21" spans="1:37" ht="24.75" customHeight="1"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15"/>
      <c r="AA21" s="7" t="s">
        <v>50</v>
      </c>
      <c r="AB21" s="15"/>
      <c r="AC21" s="15"/>
      <c r="AD21" s="15"/>
      <c r="AE21" s="15"/>
      <c r="AF21" s="15"/>
      <c r="AG21" s="15"/>
      <c r="AH21" s="15"/>
      <c r="AI21" s="15"/>
      <c r="AJ21" s="108"/>
      <c r="AK21" s="14"/>
    </row>
    <row r="22" spans="1:37" ht="24.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15"/>
      <c r="AA22" s="155" t="s">
        <v>43</v>
      </c>
      <c r="AB22" s="156"/>
      <c r="AC22" s="156"/>
      <c r="AD22" s="156"/>
      <c r="AE22" s="156"/>
      <c r="AF22" s="156"/>
      <c r="AG22" s="156"/>
      <c r="AH22" s="156"/>
      <c r="AI22" s="76" t="s">
        <v>93</v>
      </c>
      <c r="AJ22" s="39"/>
      <c r="AK22" s="60"/>
    </row>
    <row r="23" spans="1:37" ht="24.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15"/>
      <c r="AA23" s="157" t="s">
        <v>42</v>
      </c>
      <c r="AB23" s="158"/>
      <c r="AC23" s="158"/>
      <c r="AD23" s="158"/>
      <c r="AE23" s="158"/>
      <c r="AF23" s="158"/>
      <c r="AG23" s="158"/>
      <c r="AH23" s="158"/>
      <c r="AI23" s="77" t="s">
        <v>94</v>
      </c>
      <c r="AJ23" s="93"/>
      <c r="AK23" s="60"/>
    </row>
    <row r="24" spans="1:37" ht="24.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15"/>
      <c r="AA24" s="157" t="s">
        <v>72</v>
      </c>
      <c r="AB24" s="158"/>
      <c r="AC24" s="158"/>
      <c r="AD24" s="158"/>
      <c r="AE24" s="158"/>
      <c r="AF24" s="158"/>
      <c r="AG24" s="158"/>
      <c r="AH24" s="158"/>
      <c r="AI24" s="77" t="s">
        <v>67</v>
      </c>
      <c r="AJ24" s="57"/>
      <c r="AK24" s="61"/>
    </row>
    <row r="25" spans="1:37" ht="24.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15"/>
      <c r="AA25" s="157" t="s">
        <v>124</v>
      </c>
      <c r="AB25" s="158"/>
      <c r="AC25" s="158"/>
      <c r="AD25" s="158"/>
      <c r="AE25" s="158"/>
      <c r="AF25" s="158"/>
      <c r="AG25" s="158"/>
      <c r="AH25" s="158"/>
      <c r="AI25" s="79" t="s">
        <v>68</v>
      </c>
      <c r="AJ25" s="75"/>
      <c r="AK25" s="60"/>
    </row>
    <row r="26" spans="1:37" ht="24.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15"/>
      <c r="AA26" s="157" t="s">
        <v>125</v>
      </c>
      <c r="AB26" s="158"/>
      <c r="AC26" s="158"/>
      <c r="AD26" s="158"/>
      <c r="AE26" s="158"/>
      <c r="AF26" s="158"/>
      <c r="AG26" s="158"/>
      <c r="AH26" s="158"/>
      <c r="AI26" s="82" t="s">
        <v>95</v>
      </c>
      <c r="AJ26" s="75"/>
      <c r="AK26" s="80"/>
    </row>
    <row r="27" spans="1:37" ht="24.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15"/>
      <c r="AA27" s="151" t="s">
        <v>61</v>
      </c>
      <c r="AB27" s="152"/>
      <c r="AC27" s="152"/>
      <c r="AD27" s="152"/>
      <c r="AE27" s="152"/>
      <c r="AF27" s="152"/>
      <c r="AG27" s="152"/>
      <c r="AH27" s="152"/>
      <c r="AI27" s="82" t="s">
        <v>96</v>
      </c>
      <c r="AJ27" s="83"/>
      <c r="AK27" s="72"/>
    </row>
    <row r="28" spans="1:36" ht="24.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15"/>
      <c r="AA28" s="151" t="s">
        <v>62</v>
      </c>
      <c r="AB28" s="152"/>
      <c r="AC28" s="152"/>
      <c r="AD28" s="152"/>
      <c r="AE28" s="152"/>
      <c r="AF28" s="152"/>
      <c r="AG28" s="152"/>
      <c r="AH28" s="152"/>
      <c r="AI28" s="82" t="s">
        <v>97</v>
      </c>
      <c r="AJ28" s="95"/>
    </row>
    <row r="29" spans="1:36" ht="24.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15"/>
      <c r="AA29" s="149" t="s">
        <v>73</v>
      </c>
      <c r="AB29" s="150"/>
      <c r="AC29" s="150"/>
      <c r="AD29" s="150"/>
      <c r="AE29" s="150"/>
      <c r="AF29" s="150"/>
      <c r="AG29" s="150"/>
      <c r="AH29" s="150"/>
      <c r="AI29" s="82" t="s">
        <v>130</v>
      </c>
      <c r="AJ29" s="94"/>
    </row>
    <row r="30" spans="1:36" ht="24.75" customHeight="1" thickBo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15"/>
      <c r="AA30" s="172" t="s">
        <v>74</v>
      </c>
      <c r="AB30" s="173"/>
      <c r="AC30" s="173"/>
      <c r="AD30" s="173"/>
      <c r="AE30" s="173"/>
      <c r="AF30" s="173"/>
      <c r="AG30" s="173"/>
      <c r="AH30" s="174"/>
      <c r="AI30" s="99" t="s">
        <v>131</v>
      </c>
      <c r="AJ30" s="100"/>
    </row>
    <row r="31" spans="1:36" ht="26.2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15"/>
      <c r="AA31" s="176"/>
      <c r="AB31" s="176"/>
      <c r="AC31" s="176"/>
      <c r="AD31" s="176"/>
      <c r="AE31" s="176"/>
      <c r="AF31" s="176"/>
      <c r="AG31" s="176"/>
      <c r="AH31" s="176"/>
      <c r="AI31" s="29"/>
      <c r="AJ31" s="98"/>
    </row>
    <row r="32" spans="1:36" ht="24.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15"/>
      <c r="AA32" s="70" t="s">
        <v>134</v>
      </c>
      <c r="AB32" s="70"/>
      <c r="AC32" s="70"/>
      <c r="AD32" s="70"/>
      <c r="AE32" s="70"/>
      <c r="AF32" s="70"/>
      <c r="AG32" s="70"/>
      <c r="AH32" s="70"/>
      <c r="AI32" s="29"/>
      <c r="AJ32" s="71"/>
    </row>
    <row r="33" spans="1:27" ht="24.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15"/>
      <c r="AA33" s="81" t="s">
        <v>135</v>
      </c>
    </row>
    <row r="34" spans="1:27" ht="24.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15"/>
      <c r="AA34" s="70" t="s">
        <v>136</v>
      </c>
    </row>
    <row r="35" spans="1:27" ht="24.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AA35" s="70" t="s">
        <v>119</v>
      </c>
    </row>
    <row r="36" ht="24.75" customHeight="1">
      <c r="AA36" s="70" t="s">
        <v>137</v>
      </c>
    </row>
    <row r="37" ht="24.75" customHeight="1">
      <c r="AA37" s="70" t="s">
        <v>138</v>
      </c>
    </row>
    <row r="38" ht="24.75" customHeight="1">
      <c r="AA38" s="81" t="s">
        <v>139</v>
      </c>
    </row>
    <row r="39" spans="27:36" ht="24.75" customHeight="1" thickBot="1">
      <c r="AA39" s="55" t="s">
        <v>44</v>
      </c>
      <c r="AB39" s="15"/>
      <c r="AC39" s="15"/>
      <c r="AD39" s="15"/>
      <c r="AE39" s="15"/>
      <c r="AF39" s="15"/>
      <c r="AG39" s="15"/>
      <c r="AH39" s="15"/>
      <c r="AI39" s="15"/>
      <c r="AJ39" s="25" t="s">
        <v>45</v>
      </c>
    </row>
    <row r="40" spans="27:36" ht="24.75" customHeight="1" thickBot="1">
      <c r="AA40" s="168" t="s">
        <v>144</v>
      </c>
      <c r="AB40" s="169"/>
      <c r="AC40" s="169"/>
      <c r="AD40" s="169"/>
      <c r="AE40" s="169"/>
      <c r="AF40" s="169"/>
      <c r="AG40" s="169"/>
      <c r="AH40" s="169"/>
      <c r="AI40" s="58" t="s">
        <v>132</v>
      </c>
      <c r="AJ40" s="59"/>
    </row>
    <row r="41" spans="27:36" ht="24.75" customHeight="1" thickBot="1">
      <c r="AA41" s="55" t="s">
        <v>75</v>
      </c>
      <c r="AB41" s="15"/>
      <c r="AC41" s="15"/>
      <c r="AD41" s="15"/>
      <c r="AE41" s="15"/>
      <c r="AF41" s="15"/>
      <c r="AG41" s="15"/>
      <c r="AH41" s="15"/>
      <c r="AI41" s="15"/>
      <c r="AJ41" s="25" t="s">
        <v>45</v>
      </c>
    </row>
    <row r="42" spans="27:36" ht="24.75" customHeight="1" thickBot="1">
      <c r="AA42" s="170" t="s">
        <v>145</v>
      </c>
      <c r="AB42" s="171"/>
      <c r="AC42" s="171"/>
      <c r="AD42" s="171"/>
      <c r="AE42" s="171"/>
      <c r="AF42" s="171"/>
      <c r="AG42" s="171"/>
      <c r="AH42" s="171"/>
      <c r="AI42" s="58" t="s">
        <v>133</v>
      </c>
      <c r="AJ42" s="59"/>
    </row>
  </sheetData>
  <sheetProtection selectLockedCells="1"/>
  <mergeCells count="31">
    <mergeCell ref="X3:Z3"/>
    <mergeCell ref="X4:Z4"/>
    <mergeCell ref="AJ8:AJ9"/>
    <mergeCell ref="AH4:AI4"/>
    <mergeCell ref="AH6:AI6"/>
    <mergeCell ref="AH5:AI5"/>
    <mergeCell ref="AA3:AG3"/>
    <mergeCell ref="AA4:AG4"/>
    <mergeCell ref="AE5:AF5"/>
    <mergeCell ref="X5:Y5"/>
    <mergeCell ref="Z5:AA5"/>
    <mergeCell ref="X6:Y6"/>
    <mergeCell ref="AB5:AC5"/>
    <mergeCell ref="Z6:AA6"/>
    <mergeCell ref="AA29:AH29"/>
    <mergeCell ref="AA27:AH27"/>
    <mergeCell ref="AF6:AG6"/>
    <mergeCell ref="AA28:AH28"/>
    <mergeCell ref="AA22:AH22"/>
    <mergeCell ref="AA23:AH23"/>
    <mergeCell ref="AA26:AH26"/>
    <mergeCell ref="A8:C9"/>
    <mergeCell ref="B12:B16"/>
    <mergeCell ref="AA18:AH18"/>
    <mergeCell ref="AA42:AH42"/>
    <mergeCell ref="AA19:AH19"/>
    <mergeCell ref="AA24:AH24"/>
    <mergeCell ref="AA30:AH30"/>
    <mergeCell ref="AA31:AH31"/>
    <mergeCell ref="AA40:AH40"/>
    <mergeCell ref="AA25:AH25"/>
  </mergeCells>
  <dataValidations count="7">
    <dataValidation allowBlank="1" showInputMessage="1" showErrorMessage="1" imeMode="off" sqref="AA3:AF3"/>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AJ4:AJ6 E11:AI15">
      <formula1>0</formula1>
    </dataValidation>
    <dataValidation type="list" allowBlank="1" showInputMessage="1" showErrorMessage="1" sqref="Z6:AA6">
      <formula1>"１級地,２級地,３級地,４級地,５級地,６級地,７級地,８級地,９級地,１０級地,１１級地"</formula1>
    </dataValidation>
  </dataValidations>
  <printOptions horizontalCentered="1"/>
  <pageMargins left="0.35433070866141736" right="0.2362204724409449" top="0.3937007874015748" bottom="0.35433070866141736" header="0.4330708661417323" footer="0.2362204724409449"/>
  <pageSetup horizontalDpi="600" verticalDpi="600" orientation="landscape" paperSize="9" scale="55" r:id="rId2"/>
  <headerFooter alignWithMargins="0">
    <oddHeader>&amp;R（様式A）
</oddHeader>
  </headerFooter>
  <drawing r:id="rId1"/>
</worksheet>
</file>

<file path=xl/worksheets/sheet3.xml><?xml version="1.0" encoding="utf-8"?>
<worksheet xmlns="http://schemas.openxmlformats.org/spreadsheetml/2006/main" xmlns:r="http://schemas.openxmlformats.org/officeDocument/2006/relationships">
  <sheetPr codeName="Sheet3"/>
  <dimension ref="A1:AL42"/>
  <sheetViews>
    <sheetView showGridLines="0" view="pageBreakPreview" zoomScaleNormal="75" zoomScaleSheetLayoutView="100" workbookViewId="0" topLeftCell="A16">
      <selection activeCell="Z5" sqref="Z5:AA5"/>
    </sheetView>
  </sheetViews>
  <sheetFormatPr defaultColWidth="9.00390625" defaultRowHeight="24.75" customHeight="1"/>
  <cols>
    <col min="1" max="1" width="3.625" style="1" customWidth="1"/>
    <col min="2" max="2" width="4.625" style="1" customWidth="1"/>
    <col min="3" max="3" width="18.125" style="1" customWidth="1"/>
    <col min="4" max="35" width="5.625" style="1" customWidth="1"/>
    <col min="36" max="36" width="8.625" style="1" customWidth="1"/>
    <col min="37" max="37" width="9.00390625" style="13" customWidth="1"/>
    <col min="38" max="38" width="0" style="1" hidden="1" customWidth="1"/>
    <col min="39" max="16384" width="9.00390625" style="1" customWidth="1"/>
  </cols>
  <sheetData>
    <row r="1" spans="1:37" ht="24.75" customHeight="1">
      <c r="A1" s="15"/>
      <c r="B1" s="16"/>
      <c r="C1" s="16"/>
      <c r="D1" s="16"/>
      <c r="E1" s="16"/>
      <c r="F1" s="16"/>
      <c r="G1" s="16"/>
      <c r="H1" s="16"/>
      <c r="I1" s="16"/>
      <c r="J1" s="16" t="s">
        <v>41</v>
      </c>
      <c r="K1" s="16"/>
      <c r="L1" s="16"/>
      <c r="M1" s="16"/>
      <c r="N1" s="16"/>
      <c r="O1" s="16"/>
      <c r="P1" s="16"/>
      <c r="Q1" s="16"/>
      <c r="R1" s="16"/>
      <c r="S1" s="15"/>
      <c r="T1" s="17" t="s">
        <v>0</v>
      </c>
      <c r="U1" s="2"/>
      <c r="V1" s="18" t="s">
        <v>1</v>
      </c>
      <c r="W1" s="2"/>
      <c r="X1" s="16" t="s">
        <v>2</v>
      </c>
      <c r="Y1" s="16"/>
      <c r="Z1" s="16"/>
      <c r="AA1" s="16"/>
      <c r="AB1" s="15"/>
      <c r="AC1" s="15"/>
      <c r="AD1" s="19"/>
      <c r="AE1" s="20"/>
      <c r="AF1" s="19"/>
      <c r="AG1" s="19"/>
      <c r="AH1" s="19"/>
      <c r="AI1" s="19"/>
      <c r="AJ1" s="19"/>
      <c r="AK1" s="14"/>
    </row>
    <row r="2" spans="1:36" ht="24.75" customHeight="1" thickBot="1">
      <c r="A2" s="15"/>
      <c r="B2" s="15"/>
      <c r="C2" s="15"/>
      <c r="D2" s="15"/>
      <c r="E2" s="15"/>
      <c r="F2" s="15"/>
      <c r="G2" s="15"/>
      <c r="H2" s="15"/>
      <c r="I2" s="15"/>
      <c r="J2" s="15"/>
      <c r="K2" s="15"/>
      <c r="L2" s="15"/>
      <c r="M2" s="16"/>
      <c r="N2" s="16"/>
      <c r="O2" s="16"/>
      <c r="P2" s="16"/>
      <c r="Q2" s="16"/>
      <c r="R2" s="16"/>
      <c r="S2" s="16"/>
      <c r="T2" s="16"/>
      <c r="U2" s="16"/>
      <c r="V2" s="16"/>
      <c r="W2" s="16"/>
      <c r="X2" s="15"/>
      <c r="Y2" s="15"/>
      <c r="Z2" s="15"/>
      <c r="AA2" s="15"/>
      <c r="AB2" s="15"/>
      <c r="AC2" s="15"/>
      <c r="AD2" s="19"/>
      <c r="AE2" s="19"/>
      <c r="AF2" s="19"/>
      <c r="AG2" s="19"/>
      <c r="AH2" s="19"/>
      <c r="AI2" s="19"/>
      <c r="AJ2" s="19"/>
    </row>
    <row r="3" spans="1:33" ht="24.75" customHeight="1" thickBot="1">
      <c r="A3" s="15"/>
      <c r="B3" s="15"/>
      <c r="C3" s="15"/>
      <c r="D3" s="15"/>
      <c r="E3" s="15"/>
      <c r="F3" s="15"/>
      <c r="G3" s="15"/>
      <c r="H3" s="15"/>
      <c r="I3" s="15"/>
      <c r="J3" s="15"/>
      <c r="K3" s="15"/>
      <c r="L3" s="15"/>
      <c r="M3" s="15"/>
      <c r="N3" s="15"/>
      <c r="O3" s="15"/>
      <c r="P3" s="15"/>
      <c r="Q3" s="21"/>
      <c r="R3" s="21"/>
      <c r="S3" s="21"/>
      <c r="T3" s="22"/>
      <c r="U3" s="23"/>
      <c r="V3" s="23"/>
      <c r="W3" s="23"/>
      <c r="X3" s="119" t="s">
        <v>3</v>
      </c>
      <c r="Y3" s="120"/>
      <c r="Z3" s="121"/>
      <c r="AA3" s="133"/>
      <c r="AB3" s="134"/>
      <c r="AC3" s="134"/>
      <c r="AD3" s="134"/>
      <c r="AE3" s="134"/>
      <c r="AF3" s="134"/>
      <c r="AG3" s="135"/>
    </row>
    <row r="4" spans="1:36" ht="24.75" customHeight="1">
      <c r="A4" s="15"/>
      <c r="B4" s="15"/>
      <c r="C4" s="15"/>
      <c r="D4" s="15"/>
      <c r="E4" s="15"/>
      <c r="F4" s="15"/>
      <c r="G4" s="15"/>
      <c r="H4" s="15"/>
      <c r="I4" s="15"/>
      <c r="J4" s="15"/>
      <c r="K4" s="15"/>
      <c r="L4" s="15"/>
      <c r="M4" s="15"/>
      <c r="N4" s="15"/>
      <c r="O4" s="15"/>
      <c r="P4" s="15"/>
      <c r="Q4" s="19"/>
      <c r="R4" s="21"/>
      <c r="S4" s="21"/>
      <c r="T4" s="22"/>
      <c r="U4" s="23"/>
      <c r="V4" s="23"/>
      <c r="W4" s="23"/>
      <c r="X4" s="122" t="s">
        <v>51</v>
      </c>
      <c r="Y4" s="123"/>
      <c r="Z4" s="124"/>
      <c r="AA4" s="136"/>
      <c r="AB4" s="137"/>
      <c r="AC4" s="137"/>
      <c r="AD4" s="137"/>
      <c r="AE4" s="137"/>
      <c r="AF4" s="137"/>
      <c r="AG4" s="193"/>
      <c r="AH4" s="189" t="s">
        <v>58</v>
      </c>
      <c r="AI4" s="190"/>
      <c r="AJ4" s="101"/>
    </row>
    <row r="5" spans="1:38" ht="24.75" customHeight="1">
      <c r="A5" s="15"/>
      <c r="B5" s="15"/>
      <c r="C5" s="15"/>
      <c r="D5" s="15"/>
      <c r="E5" s="15"/>
      <c r="F5" s="15"/>
      <c r="G5" s="15"/>
      <c r="H5" s="15"/>
      <c r="I5" s="15"/>
      <c r="J5" s="15"/>
      <c r="K5" s="15"/>
      <c r="L5" s="15"/>
      <c r="M5" s="15"/>
      <c r="N5" s="15"/>
      <c r="O5" s="15"/>
      <c r="P5" s="15"/>
      <c r="Q5" s="15"/>
      <c r="R5" s="15"/>
      <c r="S5" s="15"/>
      <c r="T5" s="15"/>
      <c r="U5" s="25"/>
      <c r="V5" s="25"/>
      <c r="W5" s="26"/>
      <c r="X5" s="141" t="s">
        <v>55</v>
      </c>
      <c r="Y5" s="140"/>
      <c r="Z5" s="136"/>
      <c r="AA5" s="194"/>
      <c r="AB5" s="146" t="s">
        <v>53</v>
      </c>
      <c r="AC5" s="147"/>
      <c r="AD5" s="67">
        <f>IF($Z$5="入所","○","")</f>
      </c>
      <c r="AE5" s="139" t="s">
        <v>54</v>
      </c>
      <c r="AF5" s="140"/>
      <c r="AG5" s="74">
        <f>IF($Z$5="通所","○","")</f>
      </c>
      <c r="AH5" s="191" t="s">
        <v>60</v>
      </c>
      <c r="AI5" s="192"/>
      <c r="AJ5" s="102"/>
      <c r="AL5" s="1" t="s">
        <v>56</v>
      </c>
    </row>
    <row r="6" spans="1:38" ht="24.75" customHeight="1" thickBot="1">
      <c r="A6" s="15"/>
      <c r="B6" s="15"/>
      <c r="C6" s="15"/>
      <c r="D6" s="15"/>
      <c r="E6" s="15"/>
      <c r="F6" s="15"/>
      <c r="G6" s="15"/>
      <c r="H6" s="15"/>
      <c r="I6" s="15"/>
      <c r="J6" s="15"/>
      <c r="K6" s="15"/>
      <c r="L6" s="15"/>
      <c r="M6" s="15"/>
      <c r="N6" s="15"/>
      <c r="O6" s="15"/>
      <c r="P6" s="15"/>
      <c r="Q6" s="15"/>
      <c r="R6" s="15"/>
      <c r="S6" s="15"/>
      <c r="T6" s="15"/>
      <c r="U6" s="25"/>
      <c r="V6" s="25"/>
      <c r="W6" s="26"/>
      <c r="X6" s="144" t="s">
        <v>52</v>
      </c>
      <c r="Y6" s="145"/>
      <c r="Z6" s="148"/>
      <c r="AA6" s="118"/>
      <c r="AB6" s="73" t="s">
        <v>63</v>
      </c>
      <c r="AC6" s="68"/>
      <c r="AD6" s="68"/>
      <c r="AE6" s="28" t="s">
        <v>64</v>
      </c>
      <c r="AF6" s="153"/>
      <c r="AG6" s="154"/>
      <c r="AH6" s="129" t="s">
        <v>59</v>
      </c>
      <c r="AI6" s="130"/>
      <c r="AJ6" s="86"/>
      <c r="AL6" s="1" t="s">
        <v>57</v>
      </c>
    </row>
    <row r="7" spans="1:36" ht="24.75" customHeight="1" thickBot="1">
      <c r="A7" s="19"/>
      <c r="B7" s="19"/>
      <c r="C7" s="19" t="s">
        <v>4</v>
      </c>
      <c r="D7" s="29" t="s">
        <v>77</v>
      </c>
      <c r="E7" s="78">
        <f>IF(AND(E10="",E11&gt;0),"注！","")</f>
      </c>
      <c r="F7" s="78">
        <f aca="true" t="shared" si="0" ref="F7:AI7">IF(AND(F10="",F11&gt;0),"注！","")</f>
      </c>
      <c r="G7" s="78">
        <f t="shared" si="0"/>
      </c>
      <c r="H7" s="78">
        <f t="shared" si="0"/>
      </c>
      <c r="I7" s="78">
        <f t="shared" si="0"/>
      </c>
      <c r="J7" s="78">
        <f t="shared" si="0"/>
      </c>
      <c r="K7" s="78">
        <f t="shared" si="0"/>
      </c>
      <c r="L7" s="78">
        <f t="shared" si="0"/>
      </c>
      <c r="M7" s="78">
        <f t="shared" si="0"/>
      </c>
      <c r="N7" s="78">
        <f t="shared" si="0"/>
      </c>
      <c r="O7" s="78">
        <f t="shared" si="0"/>
      </c>
      <c r="P7" s="78">
        <f t="shared" si="0"/>
      </c>
      <c r="Q7" s="78">
        <f t="shared" si="0"/>
      </c>
      <c r="R7" s="78">
        <f>IF(AND(R10="",R11&gt;0),"注！","")</f>
      </c>
      <c r="S7" s="78">
        <f t="shared" si="0"/>
      </c>
      <c r="T7" s="78">
        <f t="shared" si="0"/>
      </c>
      <c r="U7" s="78">
        <f t="shared" si="0"/>
      </c>
      <c r="V7" s="78">
        <f t="shared" si="0"/>
      </c>
      <c r="W7" s="78">
        <f t="shared" si="0"/>
      </c>
      <c r="X7" s="78">
        <f t="shared" si="0"/>
      </c>
      <c r="Y7" s="78">
        <f t="shared" si="0"/>
      </c>
      <c r="Z7" s="78">
        <f t="shared" si="0"/>
      </c>
      <c r="AA7" s="78">
        <f t="shared" si="0"/>
      </c>
      <c r="AB7" s="78">
        <f t="shared" si="0"/>
      </c>
      <c r="AC7" s="78">
        <f t="shared" si="0"/>
      </c>
      <c r="AD7" s="78">
        <f t="shared" si="0"/>
      </c>
      <c r="AE7" s="78">
        <f t="shared" si="0"/>
      </c>
      <c r="AF7" s="78">
        <f t="shared" si="0"/>
      </c>
      <c r="AG7" s="78">
        <f t="shared" si="0"/>
      </c>
      <c r="AH7" s="78">
        <f t="shared" si="0"/>
      </c>
      <c r="AI7" s="78">
        <f t="shared" si="0"/>
      </c>
      <c r="AJ7" s="15"/>
    </row>
    <row r="8" spans="1:36" ht="24.75" customHeight="1">
      <c r="A8" s="161" t="s">
        <v>5</v>
      </c>
      <c r="B8" s="162"/>
      <c r="C8" s="162"/>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125" t="s">
        <v>47</v>
      </c>
    </row>
    <row r="9" spans="1:36" ht="24.75" customHeight="1" thickBot="1">
      <c r="A9" s="163"/>
      <c r="B9" s="164"/>
      <c r="C9" s="164"/>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126"/>
    </row>
    <row r="10" spans="1:36" ht="24.75" customHeight="1">
      <c r="A10" s="33" t="s">
        <v>49</v>
      </c>
      <c r="B10" s="34"/>
      <c r="C10" s="34"/>
      <c r="D10" s="35"/>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36">
        <f>COUNTIF(E10:AI10,"○")</f>
        <v>0</v>
      </c>
    </row>
    <row r="11" spans="1:36" ht="24.75" customHeight="1">
      <c r="A11" s="37" t="s">
        <v>38</v>
      </c>
      <c r="B11" s="38"/>
      <c r="C11" s="38"/>
      <c r="D11" s="27" t="s">
        <v>65</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39">
        <f aca="true" t="shared" si="1" ref="AJ11:AJ17">SUM(E11:AI11)</f>
        <v>0</v>
      </c>
    </row>
    <row r="12" spans="1:36" ht="24.75" customHeight="1">
      <c r="A12" s="40"/>
      <c r="B12" s="165" t="s">
        <v>39</v>
      </c>
      <c r="C12" s="117" t="s">
        <v>118</v>
      </c>
      <c r="D12" s="62"/>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1">
        <f t="shared" si="1"/>
        <v>0</v>
      </c>
    </row>
    <row r="13" spans="1:36" ht="24.75" customHeight="1">
      <c r="A13" s="40"/>
      <c r="B13" s="166"/>
      <c r="C13" s="113" t="s">
        <v>48</v>
      </c>
      <c r="D13" s="6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42">
        <f t="shared" si="1"/>
        <v>0</v>
      </c>
    </row>
    <row r="14" spans="1:36" ht="24.75" customHeight="1">
      <c r="A14" s="40"/>
      <c r="B14" s="166"/>
      <c r="C14" s="63"/>
      <c r="D14" s="6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42">
        <f t="shared" si="1"/>
        <v>0</v>
      </c>
    </row>
    <row r="15" spans="1:36" ht="24.75" customHeight="1">
      <c r="A15" s="40"/>
      <c r="B15" s="166"/>
      <c r="C15" s="65"/>
      <c r="D15" s="6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43">
        <f t="shared" si="1"/>
        <v>0</v>
      </c>
    </row>
    <row r="16" spans="1:36" ht="24.75" customHeight="1">
      <c r="A16" s="33"/>
      <c r="B16" s="167"/>
      <c r="C16" s="44" t="s">
        <v>40</v>
      </c>
      <c r="D16" s="24" t="s">
        <v>99</v>
      </c>
      <c r="E16" s="45">
        <f aca="true" t="shared" si="2" ref="E16:AI16">SUM(E12:E15)</f>
        <v>0</v>
      </c>
      <c r="F16" s="45">
        <f t="shared" si="2"/>
        <v>0</v>
      </c>
      <c r="G16" s="45">
        <f t="shared" si="2"/>
        <v>0</v>
      </c>
      <c r="H16" s="45">
        <f t="shared" si="2"/>
        <v>0</v>
      </c>
      <c r="I16" s="45">
        <f t="shared" si="2"/>
        <v>0</v>
      </c>
      <c r="J16" s="45">
        <f t="shared" si="2"/>
        <v>0</v>
      </c>
      <c r="K16" s="45">
        <f t="shared" si="2"/>
        <v>0</v>
      </c>
      <c r="L16" s="45">
        <f t="shared" si="2"/>
        <v>0</v>
      </c>
      <c r="M16" s="45">
        <f t="shared" si="2"/>
        <v>0</v>
      </c>
      <c r="N16" s="45">
        <f t="shared" si="2"/>
        <v>0</v>
      </c>
      <c r="O16" s="45">
        <f t="shared" si="2"/>
        <v>0</v>
      </c>
      <c r="P16" s="45">
        <f t="shared" si="2"/>
        <v>0</v>
      </c>
      <c r="Q16" s="45">
        <f t="shared" si="2"/>
        <v>0</v>
      </c>
      <c r="R16" s="45">
        <f t="shared" si="2"/>
        <v>0</v>
      </c>
      <c r="S16" s="45">
        <f t="shared" si="2"/>
        <v>0</v>
      </c>
      <c r="T16" s="45">
        <f t="shared" si="2"/>
        <v>0</v>
      </c>
      <c r="U16" s="45">
        <f t="shared" si="2"/>
        <v>0</v>
      </c>
      <c r="V16" s="45">
        <f t="shared" si="2"/>
        <v>0</v>
      </c>
      <c r="W16" s="45">
        <f t="shared" si="2"/>
        <v>0</v>
      </c>
      <c r="X16" s="45">
        <f t="shared" si="2"/>
        <v>0</v>
      </c>
      <c r="Y16" s="45">
        <f t="shared" si="2"/>
        <v>0</v>
      </c>
      <c r="Z16" s="45">
        <f t="shared" si="2"/>
        <v>0</v>
      </c>
      <c r="AA16" s="45">
        <f t="shared" si="2"/>
        <v>0</v>
      </c>
      <c r="AB16" s="45">
        <f t="shared" si="2"/>
        <v>0</v>
      </c>
      <c r="AC16" s="45">
        <f t="shared" si="2"/>
        <v>0</v>
      </c>
      <c r="AD16" s="45">
        <f t="shared" si="2"/>
        <v>0</v>
      </c>
      <c r="AE16" s="45">
        <f t="shared" si="2"/>
        <v>0</v>
      </c>
      <c r="AF16" s="45">
        <f t="shared" si="2"/>
        <v>0</v>
      </c>
      <c r="AG16" s="45">
        <f t="shared" si="2"/>
        <v>0</v>
      </c>
      <c r="AH16" s="45">
        <f t="shared" si="2"/>
        <v>0</v>
      </c>
      <c r="AI16" s="45">
        <f t="shared" si="2"/>
        <v>0</v>
      </c>
      <c r="AJ16" s="46">
        <f t="shared" si="1"/>
        <v>0</v>
      </c>
    </row>
    <row r="17" spans="1:36" ht="24.75" customHeight="1" thickBot="1">
      <c r="A17" s="47" t="s">
        <v>70</v>
      </c>
      <c r="B17" s="48"/>
      <c r="C17" s="48"/>
      <c r="D17" s="49" t="s">
        <v>66</v>
      </c>
      <c r="E17" s="50">
        <f aca="true" t="shared" si="3" ref="E17:AI17">E11-E16</f>
        <v>0</v>
      </c>
      <c r="F17" s="50">
        <f t="shared" si="3"/>
        <v>0</v>
      </c>
      <c r="G17" s="50">
        <f t="shared" si="3"/>
        <v>0</v>
      </c>
      <c r="H17" s="50">
        <f t="shared" si="3"/>
        <v>0</v>
      </c>
      <c r="I17" s="50">
        <f t="shared" si="3"/>
        <v>0</v>
      </c>
      <c r="J17" s="50">
        <f t="shared" si="3"/>
        <v>0</v>
      </c>
      <c r="K17" s="50">
        <f t="shared" si="3"/>
        <v>0</v>
      </c>
      <c r="L17" s="50">
        <f t="shared" si="3"/>
        <v>0</v>
      </c>
      <c r="M17" s="50">
        <f t="shared" si="3"/>
        <v>0</v>
      </c>
      <c r="N17" s="50">
        <f t="shared" si="3"/>
        <v>0</v>
      </c>
      <c r="O17" s="50">
        <f t="shared" si="3"/>
        <v>0</v>
      </c>
      <c r="P17" s="50">
        <f t="shared" si="3"/>
        <v>0</v>
      </c>
      <c r="Q17" s="50">
        <f t="shared" si="3"/>
        <v>0</v>
      </c>
      <c r="R17" s="50">
        <f t="shared" si="3"/>
        <v>0</v>
      </c>
      <c r="S17" s="50">
        <f t="shared" si="3"/>
        <v>0</v>
      </c>
      <c r="T17" s="50">
        <f t="shared" si="3"/>
        <v>0</v>
      </c>
      <c r="U17" s="50">
        <f t="shared" si="3"/>
        <v>0</v>
      </c>
      <c r="V17" s="50">
        <f t="shared" si="3"/>
        <v>0</v>
      </c>
      <c r="W17" s="50">
        <f t="shared" si="3"/>
        <v>0</v>
      </c>
      <c r="X17" s="50">
        <f t="shared" si="3"/>
        <v>0</v>
      </c>
      <c r="Y17" s="50">
        <f t="shared" si="3"/>
        <v>0</v>
      </c>
      <c r="Z17" s="50">
        <f t="shared" si="3"/>
        <v>0</v>
      </c>
      <c r="AA17" s="51">
        <f t="shared" si="3"/>
        <v>0</v>
      </c>
      <c r="AB17" s="51">
        <f t="shared" si="3"/>
        <v>0</v>
      </c>
      <c r="AC17" s="51">
        <f t="shared" si="3"/>
        <v>0</v>
      </c>
      <c r="AD17" s="51">
        <f t="shared" si="3"/>
        <v>0</v>
      </c>
      <c r="AE17" s="51">
        <f t="shared" si="3"/>
        <v>0</v>
      </c>
      <c r="AF17" s="51">
        <f t="shared" si="3"/>
        <v>0</v>
      </c>
      <c r="AG17" s="51">
        <f t="shared" si="3"/>
        <v>0</v>
      </c>
      <c r="AH17" s="51">
        <f t="shared" si="3"/>
        <v>0</v>
      </c>
      <c r="AI17" s="51">
        <f t="shared" si="3"/>
        <v>0</v>
      </c>
      <c r="AJ17" s="52">
        <f t="shared" si="1"/>
        <v>0</v>
      </c>
    </row>
    <row r="18" spans="1:36" ht="24.75" customHeight="1"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68" t="s">
        <v>46</v>
      </c>
      <c r="AB18" s="169"/>
      <c r="AC18" s="169"/>
      <c r="AD18" s="169"/>
      <c r="AE18" s="169"/>
      <c r="AF18" s="169"/>
      <c r="AG18" s="169"/>
      <c r="AH18" s="169"/>
      <c r="AI18" s="53" t="s">
        <v>67</v>
      </c>
      <c r="AJ18" s="54" t="str">
        <f>IF(AD5="○",ROUNDDOWN(AJ4*30.4*80/100,0),IF(AG5="○",ROUNDDOWN(AJ4*22*80/100,0),"E"))</f>
        <v>E</v>
      </c>
    </row>
    <row r="19" spans="1:36" ht="24.75" customHeight="1" thickBo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8" t="s">
        <v>71</v>
      </c>
      <c r="AB19" s="169"/>
      <c r="AC19" s="169"/>
      <c r="AD19" s="169"/>
      <c r="AE19" s="169"/>
      <c r="AF19" s="169"/>
      <c r="AG19" s="169"/>
      <c r="AH19" s="169"/>
      <c r="AI19" s="53" t="s">
        <v>68</v>
      </c>
      <c r="AJ19" s="54" t="str">
        <f>IF(AD5="○",ROUNDDOWN(AJ4*30.4*90/100,0),IF(AG5="○",ROUNDDOWN(AJ4*22*90/100,0),"E"))</f>
        <v>E</v>
      </c>
    </row>
    <row r="20" spans="1:26" ht="24.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15"/>
    </row>
    <row r="21" spans="1:37" ht="24.75" customHeight="1"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15"/>
      <c r="AA21" s="7" t="s">
        <v>50</v>
      </c>
      <c r="AB21" s="15"/>
      <c r="AC21" s="15"/>
      <c r="AD21" s="15"/>
      <c r="AE21" s="15"/>
      <c r="AF21" s="15"/>
      <c r="AG21" s="15"/>
      <c r="AH21" s="15"/>
      <c r="AI21" s="15"/>
      <c r="AJ21" s="15"/>
      <c r="AK21" s="14"/>
    </row>
    <row r="22" spans="1:37" ht="24.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15"/>
      <c r="AA22" s="155" t="s">
        <v>43</v>
      </c>
      <c r="AB22" s="156"/>
      <c r="AC22" s="156"/>
      <c r="AD22" s="156"/>
      <c r="AE22" s="156"/>
      <c r="AF22" s="156"/>
      <c r="AG22" s="156"/>
      <c r="AH22" s="156"/>
      <c r="AI22" s="76" t="s">
        <v>66</v>
      </c>
      <c r="AJ22" s="56">
        <f>AJ17</f>
        <v>0</v>
      </c>
      <c r="AK22" s="60"/>
    </row>
    <row r="23" spans="1:37" ht="24.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15"/>
      <c r="AA23" s="157" t="s">
        <v>42</v>
      </c>
      <c r="AB23" s="158"/>
      <c r="AC23" s="158"/>
      <c r="AD23" s="158"/>
      <c r="AE23" s="158"/>
      <c r="AF23" s="158"/>
      <c r="AG23" s="158"/>
      <c r="AH23" s="158"/>
      <c r="AI23" s="77" t="s">
        <v>67</v>
      </c>
      <c r="AJ23" s="57" t="str">
        <f>AJ18</f>
        <v>E</v>
      </c>
      <c r="AK23" s="60"/>
    </row>
    <row r="24" spans="1:37" ht="24.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15"/>
      <c r="AA24" s="157" t="s">
        <v>72</v>
      </c>
      <c r="AB24" s="158"/>
      <c r="AC24" s="158"/>
      <c r="AD24" s="158"/>
      <c r="AE24" s="158"/>
      <c r="AF24" s="158"/>
      <c r="AG24" s="158"/>
      <c r="AH24" s="158"/>
      <c r="AI24" s="77" t="s">
        <v>68</v>
      </c>
      <c r="AJ24" s="57" t="str">
        <f>AJ19</f>
        <v>E</v>
      </c>
      <c r="AK24" s="61"/>
    </row>
    <row r="25" spans="1:37" ht="24.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15"/>
      <c r="AA25" s="157" t="s">
        <v>124</v>
      </c>
      <c r="AB25" s="158"/>
      <c r="AC25" s="158"/>
      <c r="AD25" s="158"/>
      <c r="AE25" s="158"/>
      <c r="AF25" s="158"/>
      <c r="AG25" s="158"/>
      <c r="AH25" s="158"/>
      <c r="AI25" s="79" t="s">
        <v>69</v>
      </c>
      <c r="AJ25" s="69"/>
      <c r="AK25" s="60"/>
    </row>
    <row r="26" spans="1:37" ht="24.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15"/>
      <c r="AA26" s="159" t="s">
        <v>125</v>
      </c>
      <c r="AB26" s="160"/>
      <c r="AC26" s="160"/>
      <c r="AD26" s="160"/>
      <c r="AE26" s="160"/>
      <c r="AF26" s="160"/>
      <c r="AG26" s="160"/>
      <c r="AH26" s="160"/>
      <c r="AI26" s="103" t="s">
        <v>78</v>
      </c>
      <c r="AJ26" s="104"/>
      <c r="AK26" s="80"/>
    </row>
    <row r="27" spans="1:37" ht="24.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15"/>
      <c r="AA27" s="151" t="s">
        <v>61</v>
      </c>
      <c r="AB27" s="152"/>
      <c r="AC27" s="152"/>
      <c r="AD27" s="152"/>
      <c r="AE27" s="152"/>
      <c r="AF27" s="152"/>
      <c r="AG27" s="152"/>
      <c r="AH27" s="152"/>
      <c r="AI27" s="82" t="s">
        <v>79</v>
      </c>
      <c r="AJ27" s="83">
        <f>IF(ISERROR(IF(AJ23&gt;=AJ22,IF(ROUND(((AJ23*AJ25)-(AJ22*AJ26))/AJ22,0)&lt;0,0,ROUND((((AJ23*AJ25)-(AJ22*AJ26))/AJ22),0)),0)),0,IF(AJ23&gt;=AJ22,IF(ROUND(((AJ23*AJ25)-(AJ22*AJ26))/AJ22,0)&lt;0,0,ROUND((((AJ23*AJ25)-(AJ22*AJ26))/AJ22),0)),0))</f>
        <v>0</v>
      </c>
      <c r="AK27" s="72"/>
    </row>
    <row r="28" spans="1:36" ht="24.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15"/>
      <c r="AA28" s="151" t="s">
        <v>62</v>
      </c>
      <c r="AB28" s="152"/>
      <c r="AC28" s="152"/>
      <c r="AD28" s="152"/>
      <c r="AE28" s="152"/>
      <c r="AF28" s="152"/>
      <c r="AG28" s="152"/>
      <c r="AH28" s="152"/>
      <c r="AI28" s="82" t="s">
        <v>80</v>
      </c>
      <c r="AJ28" s="95">
        <f>ROUND(AJ27*90/100,0)</f>
        <v>0</v>
      </c>
    </row>
    <row r="29" spans="1:36" ht="24.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15"/>
      <c r="AA29" s="149" t="s">
        <v>73</v>
      </c>
      <c r="AB29" s="150"/>
      <c r="AC29" s="150"/>
      <c r="AD29" s="150"/>
      <c r="AE29" s="150"/>
      <c r="AF29" s="150"/>
      <c r="AG29" s="150"/>
      <c r="AH29" s="150"/>
      <c r="AI29" s="105" t="s">
        <v>81</v>
      </c>
      <c r="AJ29" s="94">
        <f>IF(ISERROR(IF(IF(AJ27&gt;0,ROUND((AJ24*AJ25-AJ23*AJ25)/AJ22,0),ROUND((AJ24*AJ25-AJ22*AJ26)/AJ22,0))&lt;0,0,IF(AJ27&gt;0,ROUND((AJ24*AJ25-AJ23*AJ25)/AJ22,0),ROUND((AJ24*AJ25-AJ22*AJ26)/AJ22,0)))),0,IF(IF(AJ27&gt;0,ROUND((AJ24*AJ25-AJ23*AJ25)/AJ22,0),ROUND((AJ24*AJ25-AJ22*AJ26)/AJ22,0))&lt;0,0,IF(AJ27&gt;0,ROUND((AJ24*AJ25-AJ23*AJ25)/AJ22,0),ROUND((AJ24*AJ25-AJ22*AJ26)/AJ22,0))))</f>
        <v>0</v>
      </c>
    </row>
    <row r="30" spans="1:36" ht="24.75" customHeight="1" thickBo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15"/>
      <c r="AA30" s="172" t="s">
        <v>74</v>
      </c>
      <c r="AB30" s="173"/>
      <c r="AC30" s="173"/>
      <c r="AD30" s="173"/>
      <c r="AE30" s="173"/>
      <c r="AF30" s="173"/>
      <c r="AG30" s="173"/>
      <c r="AH30" s="174"/>
      <c r="AI30" s="106" t="s">
        <v>82</v>
      </c>
      <c r="AJ30" s="107">
        <f>ROUND(AJ29*90/100,0)</f>
        <v>0</v>
      </c>
    </row>
    <row r="31" spans="1:36" ht="24.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15"/>
      <c r="AA31" s="70" t="s">
        <v>83</v>
      </c>
      <c r="AB31" s="70"/>
      <c r="AC31" s="70"/>
      <c r="AD31" s="70"/>
      <c r="AE31" s="70"/>
      <c r="AF31" s="70"/>
      <c r="AG31" s="70"/>
      <c r="AH31" s="70"/>
      <c r="AI31" s="29"/>
      <c r="AJ31" s="71"/>
    </row>
    <row r="32" spans="1:27" ht="24.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15"/>
      <c r="AA32" s="81" t="s">
        <v>84</v>
      </c>
    </row>
    <row r="33" spans="1:27" ht="24.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15"/>
      <c r="AA33" s="70" t="s">
        <v>120</v>
      </c>
    </row>
    <row r="34" spans="1:27" ht="24.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15"/>
      <c r="AA34" s="70" t="s">
        <v>121</v>
      </c>
    </row>
    <row r="35" spans="1:27" ht="24.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AA35" s="70" t="s">
        <v>123</v>
      </c>
    </row>
    <row r="36" ht="24.75" customHeight="1">
      <c r="AA36" s="70" t="s">
        <v>122</v>
      </c>
    </row>
    <row r="37" ht="24.75" customHeight="1">
      <c r="AA37" s="81" t="s">
        <v>85</v>
      </c>
    </row>
    <row r="39" spans="27:36" ht="24.75" customHeight="1" thickBot="1">
      <c r="AA39" s="55" t="s">
        <v>44</v>
      </c>
      <c r="AB39" s="15"/>
      <c r="AC39" s="15"/>
      <c r="AD39" s="15"/>
      <c r="AE39" s="15"/>
      <c r="AF39" s="15"/>
      <c r="AG39" s="15"/>
      <c r="AH39" s="15"/>
      <c r="AI39" s="15"/>
      <c r="AJ39" s="25" t="s">
        <v>45</v>
      </c>
    </row>
    <row r="40" spans="27:36" ht="24.75" customHeight="1" thickBot="1">
      <c r="AA40" s="168" t="s">
        <v>76</v>
      </c>
      <c r="AB40" s="169"/>
      <c r="AC40" s="169"/>
      <c r="AD40" s="169"/>
      <c r="AE40" s="169"/>
      <c r="AF40" s="169"/>
      <c r="AG40" s="169"/>
      <c r="AH40" s="169"/>
      <c r="AI40" s="58" t="s">
        <v>86</v>
      </c>
      <c r="AJ40" s="59">
        <f>ROUNDDOWN(AJ28*AF6,0)</f>
        <v>0</v>
      </c>
    </row>
    <row r="41" spans="27:36" ht="24.75" customHeight="1" thickBot="1">
      <c r="AA41" s="55" t="s">
        <v>75</v>
      </c>
      <c r="AB41" s="15"/>
      <c r="AC41" s="15"/>
      <c r="AD41" s="15"/>
      <c r="AE41" s="15"/>
      <c r="AF41" s="15"/>
      <c r="AG41" s="15"/>
      <c r="AH41" s="15"/>
      <c r="AI41" s="15"/>
      <c r="AJ41" s="25" t="s">
        <v>45</v>
      </c>
    </row>
    <row r="42" spans="27:36" ht="24.75" customHeight="1" thickBot="1">
      <c r="AA42" s="170" t="s">
        <v>88</v>
      </c>
      <c r="AB42" s="171"/>
      <c r="AC42" s="171"/>
      <c r="AD42" s="171"/>
      <c r="AE42" s="171"/>
      <c r="AF42" s="171"/>
      <c r="AG42" s="171"/>
      <c r="AH42" s="171"/>
      <c r="AI42" s="58" t="s">
        <v>87</v>
      </c>
      <c r="AJ42" s="59">
        <f>ROUNDDOWN((AJ30)*AF6,0)</f>
        <v>0</v>
      </c>
    </row>
  </sheetData>
  <sheetProtection selectLockedCells="1"/>
  <mergeCells count="30">
    <mergeCell ref="A8:C9"/>
    <mergeCell ref="B12:B16"/>
    <mergeCell ref="AA18:AH18"/>
    <mergeCell ref="AA42:AH42"/>
    <mergeCell ref="AA19:AH19"/>
    <mergeCell ref="AA24:AH24"/>
    <mergeCell ref="AA29:AH29"/>
    <mergeCell ref="AA30:AH30"/>
    <mergeCell ref="AA40:AH40"/>
    <mergeCell ref="AA25:AH25"/>
    <mergeCell ref="AA28:AH28"/>
    <mergeCell ref="AA26:AH26"/>
    <mergeCell ref="AF6:AG6"/>
    <mergeCell ref="AA27:AH27"/>
    <mergeCell ref="AA22:AH22"/>
    <mergeCell ref="AA23:AH23"/>
    <mergeCell ref="Z5:AA5"/>
    <mergeCell ref="X6:Y6"/>
    <mergeCell ref="AB5:AC5"/>
    <mergeCell ref="Z6:AA6"/>
    <mergeCell ref="X3:Z3"/>
    <mergeCell ref="X4:Z4"/>
    <mergeCell ref="AJ8:AJ9"/>
    <mergeCell ref="AH4:AI4"/>
    <mergeCell ref="AH6:AI6"/>
    <mergeCell ref="AH5:AI5"/>
    <mergeCell ref="AA3:AG3"/>
    <mergeCell ref="AA4:AG4"/>
    <mergeCell ref="AE5:AF5"/>
    <mergeCell ref="X5:Y5"/>
  </mergeCells>
  <dataValidations count="7">
    <dataValidation allowBlank="1" showInputMessage="1" showErrorMessage="1" imeMode="off" sqref="AA3:AF3"/>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AJ4:AJ6 E11:AI15">
      <formula1>0</formula1>
    </dataValidation>
    <dataValidation type="list" allowBlank="1" showInputMessage="1" showErrorMessage="1" sqref="Z6:AA6">
      <formula1>"１級地,２級地,３級地,４級地,５級地,６級地,７級地,８級地,９級地,１０級地,その他"</formula1>
    </dataValidation>
  </dataValidations>
  <printOptions horizontalCentered="1"/>
  <pageMargins left="0.35433070866141736" right="0.2362204724409449" top="0.3937007874015748" bottom="0.35433070866141736" header="0.4330708661417323" footer="0.2362204724409449"/>
  <pageSetup horizontalDpi="600" verticalDpi="600" orientation="landscape" paperSize="9" scale="56" r:id="rId2"/>
  <headerFooter alignWithMargins="0">
    <oddHeader>&amp;R（様式Ｂ）
</oddHeader>
  </headerFooter>
  <drawing r:id="rId1"/>
</worksheet>
</file>

<file path=xl/worksheets/sheet4.xml><?xml version="1.0" encoding="utf-8"?>
<worksheet xmlns="http://schemas.openxmlformats.org/spreadsheetml/2006/main" xmlns:r="http://schemas.openxmlformats.org/officeDocument/2006/relationships">
  <sheetPr codeName="Sheet4">
    <tabColor indexed="10"/>
  </sheetPr>
  <dimension ref="A1:AL42"/>
  <sheetViews>
    <sheetView showGridLines="0" view="pageBreakPreview" zoomScaleNormal="75" zoomScaleSheetLayoutView="100" workbookViewId="0" topLeftCell="A19">
      <selection activeCell="AJ22" sqref="AJ22"/>
    </sheetView>
  </sheetViews>
  <sheetFormatPr defaultColWidth="9.00390625" defaultRowHeight="24.75" customHeight="1"/>
  <cols>
    <col min="1" max="1" width="3.625" style="1" customWidth="1"/>
    <col min="2" max="2" width="4.625" style="1" customWidth="1"/>
    <col min="3" max="3" width="18.125" style="1" customWidth="1"/>
    <col min="4" max="35" width="5.625" style="1" customWidth="1"/>
    <col min="36" max="36" width="8.625" style="1" customWidth="1"/>
    <col min="37" max="37" width="9.00390625" style="13" customWidth="1"/>
    <col min="38" max="38" width="0" style="1" hidden="1" customWidth="1"/>
    <col min="39" max="16384" width="9.00390625" style="1" customWidth="1"/>
  </cols>
  <sheetData>
    <row r="1" spans="1:37" ht="24.75" customHeight="1">
      <c r="A1" s="15"/>
      <c r="B1" s="16"/>
      <c r="C1" s="16"/>
      <c r="D1" s="16"/>
      <c r="E1" s="16"/>
      <c r="F1" s="16"/>
      <c r="G1" s="16"/>
      <c r="H1" s="16"/>
      <c r="I1" s="16"/>
      <c r="J1" s="16" t="s">
        <v>41</v>
      </c>
      <c r="K1" s="16"/>
      <c r="L1" s="16"/>
      <c r="M1" s="16"/>
      <c r="N1" s="16"/>
      <c r="O1" s="16"/>
      <c r="P1" s="16"/>
      <c r="Q1" s="16"/>
      <c r="R1" s="16"/>
      <c r="S1" s="15"/>
      <c r="T1" s="17" t="s">
        <v>0</v>
      </c>
      <c r="U1" s="8"/>
      <c r="V1" s="18" t="s">
        <v>1</v>
      </c>
      <c r="W1" s="8"/>
      <c r="X1" s="16" t="s">
        <v>2</v>
      </c>
      <c r="Y1" s="16"/>
      <c r="Z1" s="16"/>
      <c r="AA1" s="16"/>
      <c r="AB1" s="15"/>
      <c r="AC1" s="15"/>
      <c r="AD1" s="19"/>
      <c r="AE1" s="20"/>
      <c r="AF1" s="19"/>
      <c r="AG1" s="19"/>
      <c r="AH1" s="19"/>
      <c r="AI1" s="19"/>
      <c r="AJ1" s="19"/>
      <c r="AK1" s="14"/>
    </row>
    <row r="2" spans="1:36" ht="24.75" customHeight="1" thickBot="1">
      <c r="A2" s="15"/>
      <c r="B2" s="15"/>
      <c r="C2" s="15"/>
      <c r="D2" s="15"/>
      <c r="E2" s="15"/>
      <c r="F2" s="15"/>
      <c r="G2" s="15"/>
      <c r="H2" s="15"/>
      <c r="I2" s="15"/>
      <c r="J2" s="15"/>
      <c r="K2" s="15"/>
      <c r="L2" s="15"/>
      <c r="M2" s="16"/>
      <c r="N2" s="16"/>
      <c r="O2" s="16"/>
      <c r="P2" s="16"/>
      <c r="Q2" s="16"/>
      <c r="R2" s="16"/>
      <c r="S2" s="16"/>
      <c r="T2" s="16"/>
      <c r="U2" s="16"/>
      <c r="V2" s="16"/>
      <c r="W2" s="16"/>
      <c r="X2" s="15"/>
      <c r="Y2" s="15"/>
      <c r="Z2" s="15"/>
      <c r="AA2" s="15"/>
      <c r="AB2" s="15"/>
      <c r="AC2" s="15"/>
      <c r="AD2" s="19"/>
      <c r="AE2" s="19"/>
      <c r="AF2" s="19"/>
      <c r="AG2" s="19"/>
      <c r="AH2" s="19"/>
      <c r="AI2" s="19"/>
      <c r="AJ2" s="19"/>
    </row>
    <row r="3" spans="1:33" ht="24.75" customHeight="1" thickBot="1">
      <c r="A3" s="15"/>
      <c r="B3" s="15"/>
      <c r="C3" s="15"/>
      <c r="D3" s="15"/>
      <c r="E3" s="15"/>
      <c r="F3" s="15"/>
      <c r="G3" s="15"/>
      <c r="H3" s="15"/>
      <c r="I3" s="15"/>
      <c r="J3" s="15"/>
      <c r="K3" s="15"/>
      <c r="L3" s="15"/>
      <c r="M3" s="15"/>
      <c r="N3" s="15"/>
      <c r="O3" s="15"/>
      <c r="P3" s="15"/>
      <c r="Q3" s="21"/>
      <c r="R3" s="21"/>
      <c r="S3" s="21"/>
      <c r="T3" s="22"/>
      <c r="U3" s="23"/>
      <c r="V3" s="23"/>
      <c r="W3" s="23"/>
      <c r="X3" s="119" t="s">
        <v>3</v>
      </c>
      <c r="Y3" s="120"/>
      <c r="Z3" s="121"/>
      <c r="AA3" s="183"/>
      <c r="AB3" s="184"/>
      <c r="AC3" s="184"/>
      <c r="AD3" s="184"/>
      <c r="AE3" s="184"/>
      <c r="AF3" s="184"/>
      <c r="AG3" s="185"/>
    </row>
    <row r="4" spans="1:36" ht="24.75" customHeight="1">
      <c r="A4" s="15"/>
      <c r="B4" s="15"/>
      <c r="C4" s="15"/>
      <c r="D4" s="15"/>
      <c r="E4" s="15"/>
      <c r="F4" s="15"/>
      <c r="G4" s="15"/>
      <c r="H4" s="15"/>
      <c r="I4" s="15"/>
      <c r="J4" s="15"/>
      <c r="K4" s="15"/>
      <c r="L4" s="15"/>
      <c r="M4" s="15"/>
      <c r="N4" s="15"/>
      <c r="O4" s="15"/>
      <c r="P4" s="15"/>
      <c r="Q4" s="19"/>
      <c r="R4" s="21"/>
      <c r="S4" s="21"/>
      <c r="T4" s="22"/>
      <c r="U4" s="23"/>
      <c r="V4" s="23"/>
      <c r="W4" s="23"/>
      <c r="X4" s="122" t="s">
        <v>51</v>
      </c>
      <c r="Y4" s="123"/>
      <c r="Z4" s="124"/>
      <c r="AA4" s="186"/>
      <c r="AB4" s="187"/>
      <c r="AC4" s="187"/>
      <c r="AD4" s="187"/>
      <c r="AE4" s="187"/>
      <c r="AF4" s="187"/>
      <c r="AG4" s="195"/>
      <c r="AH4" s="189" t="s">
        <v>58</v>
      </c>
      <c r="AI4" s="190"/>
      <c r="AJ4" s="87"/>
    </row>
    <row r="5" spans="1:38" ht="24.75" customHeight="1">
      <c r="A5" s="15"/>
      <c r="B5" s="15"/>
      <c r="C5" s="15"/>
      <c r="D5" s="15"/>
      <c r="E5" s="15"/>
      <c r="F5" s="15"/>
      <c r="G5" s="15"/>
      <c r="H5" s="15"/>
      <c r="I5" s="15"/>
      <c r="J5" s="15"/>
      <c r="K5" s="15"/>
      <c r="L5" s="15"/>
      <c r="M5" s="15"/>
      <c r="N5" s="15"/>
      <c r="O5" s="15"/>
      <c r="P5" s="15"/>
      <c r="Q5" s="15"/>
      <c r="R5" s="15"/>
      <c r="S5" s="15"/>
      <c r="T5" s="15"/>
      <c r="U5" s="25"/>
      <c r="V5" s="25"/>
      <c r="W5" s="26"/>
      <c r="X5" s="141" t="s">
        <v>55</v>
      </c>
      <c r="Y5" s="140"/>
      <c r="Z5" s="179"/>
      <c r="AA5" s="180"/>
      <c r="AB5" s="146" t="s">
        <v>53</v>
      </c>
      <c r="AC5" s="147"/>
      <c r="AD5" s="67"/>
      <c r="AE5" s="139" t="s">
        <v>54</v>
      </c>
      <c r="AF5" s="140"/>
      <c r="AG5" s="74">
        <f>IF($Z$5="通所","○","")</f>
      </c>
      <c r="AH5" s="191" t="s">
        <v>60</v>
      </c>
      <c r="AI5" s="192"/>
      <c r="AJ5" s="88"/>
      <c r="AL5" s="1" t="s">
        <v>56</v>
      </c>
    </row>
    <row r="6" spans="1:38" ht="24.75" customHeight="1" thickBot="1">
      <c r="A6" s="15"/>
      <c r="B6" s="15"/>
      <c r="C6" s="15"/>
      <c r="D6" s="15"/>
      <c r="E6" s="15"/>
      <c r="F6" s="15"/>
      <c r="G6" s="15"/>
      <c r="H6" s="15"/>
      <c r="I6" s="15"/>
      <c r="J6" s="15"/>
      <c r="K6" s="15"/>
      <c r="L6" s="15"/>
      <c r="M6" s="15"/>
      <c r="N6" s="15"/>
      <c r="O6" s="15"/>
      <c r="P6" s="15"/>
      <c r="Q6" s="15"/>
      <c r="R6" s="15"/>
      <c r="S6" s="15"/>
      <c r="T6" s="15"/>
      <c r="U6" s="25"/>
      <c r="V6" s="25"/>
      <c r="W6" s="26"/>
      <c r="X6" s="144" t="s">
        <v>52</v>
      </c>
      <c r="Y6" s="145"/>
      <c r="Z6" s="181"/>
      <c r="AA6" s="182"/>
      <c r="AB6" s="73" t="s">
        <v>63</v>
      </c>
      <c r="AC6" s="68"/>
      <c r="AD6" s="68"/>
      <c r="AE6" s="28" t="s">
        <v>64</v>
      </c>
      <c r="AF6" s="177"/>
      <c r="AG6" s="178"/>
      <c r="AH6" s="129" t="s">
        <v>59</v>
      </c>
      <c r="AI6" s="130"/>
      <c r="AJ6" s="89"/>
      <c r="AL6" s="1" t="s">
        <v>57</v>
      </c>
    </row>
    <row r="7" spans="1:36" ht="24.75" customHeight="1" thickBot="1">
      <c r="A7" s="19"/>
      <c r="B7" s="19"/>
      <c r="C7" s="19" t="s">
        <v>4</v>
      </c>
      <c r="D7" s="29" t="s">
        <v>77</v>
      </c>
      <c r="E7" s="78">
        <f aca="true" t="shared" si="0" ref="E7:AI7">IF(AND(E10="",E11&gt;0),"注！","")</f>
      </c>
      <c r="F7" s="78">
        <f t="shared" si="0"/>
      </c>
      <c r="G7" s="78">
        <f t="shared" si="0"/>
      </c>
      <c r="H7" s="78">
        <f t="shared" si="0"/>
      </c>
      <c r="I7" s="78">
        <f t="shared" si="0"/>
      </c>
      <c r="J7" s="78">
        <f t="shared" si="0"/>
      </c>
      <c r="K7" s="78">
        <f t="shared" si="0"/>
      </c>
      <c r="L7" s="78">
        <f t="shared" si="0"/>
      </c>
      <c r="M7" s="78">
        <f t="shared" si="0"/>
      </c>
      <c r="N7" s="78">
        <f t="shared" si="0"/>
      </c>
      <c r="O7" s="78">
        <f t="shared" si="0"/>
      </c>
      <c r="P7" s="78">
        <f t="shared" si="0"/>
      </c>
      <c r="Q7" s="78">
        <f t="shared" si="0"/>
      </c>
      <c r="R7" s="78">
        <f t="shared" si="0"/>
      </c>
      <c r="S7" s="78">
        <f t="shared" si="0"/>
      </c>
      <c r="T7" s="78">
        <f t="shared" si="0"/>
      </c>
      <c r="U7" s="78">
        <f t="shared" si="0"/>
      </c>
      <c r="V7" s="78">
        <f t="shared" si="0"/>
      </c>
      <c r="W7" s="78">
        <f t="shared" si="0"/>
      </c>
      <c r="X7" s="78">
        <f t="shared" si="0"/>
      </c>
      <c r="Y7" s="78">
        <f t="shared" si="0"/>
      </c>
      <c r="Z7" s="78">
        <f t="shared" si="0"/>
      </c>
      <c r="AA7" s="78">
        <f t="shared" si="0"/>
      </c>
      <c r="AB7" s="78">
        <f t="shared" si="0"/>
      </c>
      <c r="AC7" s="78">
        <f t="shared" si="0"/>
      </c>
      <c r="AD7" s="78">
        <f t="shared" si="0"/>
      </c>
      <c r="AE7" s="78">
        <f t="shared" si="0"/>
      </c>
      <c r="AF7" s="78">
        <f t="shared" si="0"/>
      </c>
      <c r="AG7" s="78">
        <f t="shared" si="0"/>
      </c>
      <c r="AH7" s="78">
        <f t="shared" si="0"/>
      </c>
      <c r="AI7" s="78">
        <f t="shared" si="0"/>
      </c>
      <c r="AJ7" s="15"/>
    </row>
    <row r="8" spans="1:36" ht="24.75" customHeight="1">
      <c r="A8" s="161" t="s">
        <v>5</v>
      </c>
      <c r="B8" s="162"/>
      <c r="C8" s="162"/>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125" t="s">
        <v>47</v>
      </c>
    </row>
    <row r="9" spans="1:36" ht="24.75" customHeight="1" thickBot="1">
      <c r="A9" s="163"/>
      <c r="B9" s="164"/>
      <c r="C9" s="164"/>
      <c r="D9" s="32" t="s">
        <v>37</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126"/>
    </row>
    <row r="10" spans="1:36" ht="24.75" customHeight="1">
      <c r="A10" s="33" t="s">
        <v>49</v>
      </c>
      <c r="B10" s="34"/>
      <c r="C10" s="34"/>
      <c r="D10" s="35"/>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36"/>
    </row>
    <row r="11" spans="1:36" ht="24.75" customHeight="1">
      <c r="A11" s="37" t="s">
        <v>38</v>
      </c>
      <c r="B11" s="38"/>
      <c r="C11" s="38"/>
      <c r="D11" s="27" t="s">
        <v>65</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39"/>
    </row>
    <row r="12" spans="1:36" ht="24.75" customHeight="1">
      <c r="A12" s="40"/>
      <c r="B12" s="165" t="s">
        <v>39</v>
      </c>
      <c r="C12" s="117" t="s">
        <v>118</v>
      </c>
      <c r="D12" s="115"/>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41"/>
    </row>
    <row r="13" spans="1:36" ht="24.75" customHeight="1">
      <c r="A13" s="40"/>
      <c r="B13" s="166"/>
      <c r="C13" s="113" t="s">
        <v>48</v>
      </c>
      <c r="D13" s="114"/>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42"/>
    </row>
    <row r="14" spans="1:36" ht="24.75" customHeight="1">
      <c r="A14" s="40"/>
      <c r="B14" s="166"/>
      <c r="C14" s="63"/>
      <c r="D14" s="64"/>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42"/>
    </row>
    <row r="15" spans="1:36" ht="24.75" customHeight="1">
      <c r="A15" s="40"/>
      <c r="B15" s="166"/>
      <c r="C15" s="65"/>
      <c r="D15" s="66"/>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3"/>
    </row>
    <row r="16" spans="1:36" ht="24.75" customHeight="1">
      <c r="A16" s="33"/>
      <c r="B16" s="167"/>
      <c r="C16" s="44" t="s">
        <v>40</v>
      </c>
      <c r="D16" s="24" t="s">
        <v>116</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6"/>
    </row>
    <row r="17" spans="1:36" ht="24.75" customHeight="1" thickBot="1">
      <c r="A17" s="47" t="s">
        <v>70</v>
      </c>
      <c r="B17" s="48"/>
      <c r="C17" s="48"/>
      <c r="D17" s="49" t="s">
        <v>66</v>
      </c>
      <c r="E17" s="50"/>
      <c r="F17" s="50"/>
      <c r="G17" s="50"/>
      <c r="H17" s="50"/>
      <c r="I17" s="50"/>
      <c r="J17" s="50"/>
      <c r="K17" s="50"/>
      <c r="L17" s="50"/>
      <c r="M17" s="50"/>
      <c r="N17" s="50"/>
      <c r="O17" s="50"/>
      <c r="P17" s="50"/>
      <c r="Q17" s="50"/>
      <c r="R17" s="50"/>
      <c r="S17" s="50"/>
      <c r="T17" s="50"/>
      <c r="U17" s="50"/>
      <c r="V17" s="50"/>
      <c r="W17" s="50"/>
      <c r="X17" s="50"/>
      <c r="Y17" s="50"/>
      <c r="Z17" s="50"/>
      <c r="AA17" s="51"/>
      <c r="AB17" s="51"/>
      <c r="AC17" s="51"/>
      <c r="AD17" s="51"/>
      <c r="AE17" s="51"/>
      <c r="AF17" s="51"/>
      <c r="AG17" s="51"/>
      <c r="AH17" s="51"/>
      <c r="AI17" s="51"/>
      <c r="AJ17" s="52"/>
    </row>
    <row r="18" spans="1:36" ht="24.75" customHeight="1" thickBot="1">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68" t="s">
        <v>46</v>
      </c>
      <c r="AB18" s="169"/>
      <c r="AC18" s="169"/>
      <c r="AD18" s="169"/>
      <c r="AE18" s="169"/>
      <c r="AF18" s="169"/>
      <c r="AG18" s="169"/>
      <c r="AH18" s="169"/>
      <c r="AI18" s="53" t="s">
        <v>67</v>
      </c>
      <c r="AJ18" s="54"/>
    </row>
    <row r="19" spans="1:36" ht="24.75" customHeight="1" thickBo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8" t="s">
        <v>71</v>
      </c>
      <c r="AB19" s="169"/>
      <c r="AC19" s="169"/>
      <c r="AD19" s="169"/>
      <c r="AE19" s="169"/>
      <c r="AF19" s="169"/>
      <c r="AG19" s="169"/>
      <c r="AH19" s="169"/>
      <c r="AI19" s="53" t="s">
        <v>68</v>
      </c>
      <c r="AJ19" s="54"/>
    </row>
    <row r="20" spans="1:26" ht="24.7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15"/>
    </row>
    <row r="21" spans="1:37" ht="24.75" customHeight="1" thickBot="1">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15"/>
      <c r="AA21" s="7" t="s">
        <v>50</v>
      </c>
      <c r="AB21" s="15"/>
      <c r="AC21" s="15"/>
      <c r="AD21" s="15"/>
      <c r="AE21" s="15"/>
      <c r="AF21" s="15"/>
      <c r="AG21" s="15"/>
      <c r="AH21" s="15"/>
      <c r="AI21" s="15"/>
      <c r="AJ21" s="15"/>
      <c r="AK21" s="14"/>
    </row>
    <row r="22" spans="1:37" ht="24.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15"/>
      <c r="AA22" s="155" t="s">
        <v>43</v>
      </c>
      <c r="AB22" s="156"/>
      <c r="AC22" s="156"/>
      <c r="AD22" s="156"/>
      <c r="AE22" s="156"/>
      <c r="AF22" s="156"/>
      <c r="AG22" s="156"/>
      <c r="AH22" s="156"/>
      <c r="AI22" s="76" t="s">
        <v>66</v>
      </c>
      <c r="AJ22" s="56"/>
      <c r="AK22" s="60"/>
    </row>
    <row r="23" spans="1:37" ht="24.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15"/>
      <c r="AA23" s="157" t="s">
        <v>42</v>
      </c>
      <c r="AB23" s="158"/>
      <c r="AC23" s="158"/>
      <c r="AD23" s="158"/>
      <c r="AE23" s="158"/>
      <c r="AF23" s="158"/>
      <c r="AG23" s="158"/>
      <c r="AH23" s="158"/>
      <c r="AI23" s="77" t="s">
        <v>67</v>
      </c>
      <c r="AJ23" s="57"/>
      <c r="AK23" s="60"/>
    </row>
    <row r="24" spans="1:37" ht="24.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15"/>
      <c r="AA24" s="157" t="s">
        <v>72</v>
      </c>
      <c r="AB24" s="158"/>
      <c r="AC24" s="158"/>
      <c r="AD24" s="158"/>
      <c r="AE24" s="158"/>
      <c r="AF24" s="158"/>
      <c r="AG24" s="158"/>
      <c r="AH24" s="158"/>
      <c r="AI24" s="77" t="s">
        <v>68</v>
      </c>
      <c r="AJ24" s="57"/>
      <c r="AK24" s="61"/>
    </row>
    <row r="25" spans="1:37" ht="24.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15"/>
      <c r="AA25" s="157" t="s">
        <v>124</v>
      </c>
      <c r="AB25" s="158"/>
      <c r="AC25" s="158"/>
      <c r="AD25" s="158"/>
      <c r="AE25" s="158"/>
      <c r="AF25" s="158"/>
      <c r="AG25" s="158"/>
      <c r="AH25" s="158"/>
      <c r="AI25" s="79" t="s">
        <v>69</v>
      </c>
      <c r="AJ25" s="75"/>
      <c r="AK25" s="60"/>
    </row>
    <row r="26" spans="1:37" ht="24.75"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15"/>
      <c r="AA26" s="159" t="s">
        <v>125</v>
      </c>
      <c r="AB26" s="160"/>
      <c r="AC26" s="160"/>
      <c r="AD26" s="160"/>
      <c r="AE26" s="160"/>
      <c r="AF26" s="160"/>
      <c r="AG26" s="160"/>
      <c r="AH26" s="160"/>
      <c r="AI26" s="103" t="s">
        <v>78</v>
      </c>
      <c r="AJ26" s="92"/>
      <c r="AK26" s="80"/>
    </row>
    <row r="27" spans="1:37" ht="24.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15"/>
      <c r="AA27" s="151" t="s">
        <v>61</v>
      </c>
      <c r="AB27" s="152"/>
      <c r="AC27" s="152"/>
      <c r="AD27" s="152"/>
      <c r="AE27" s="152"/>
      <c r="AF27" s="152"/>
      <c r="AG27" s="152"/>
      <c r="AH27" s="152"/>
      <c r="AI27" s="82" t="s">
        <v>79</v>
      </c>
      <c r="AJ27" s="83"/>
      <c r="AK27" s="72"/>
    </row>
    <row r="28" spans="1:36" ht="24.7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15"/>
      <c r="AA28" s="151" t="s">
        <v>62</v>
      </c>
      <c r="AB28" s="152"/>
      <c r="AC28" s="152"/>
      <c r="AD28" s="152"/>
      <c r="AE28" s="152"/>
      <c r="AF28" s="152"/>
      <c r="AG28" s="152"/>
      <c r="AH28" s="152"/>
      <c r="AI28" s="82" t="s">
        <v>80</v>
      </c>
      <c r="AJ28" s="95"/>
    </row>
    <row r="29" spans="1:36" ht="24.7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15"/>
      <c r="AA29" s="149" t="s">
        <v>73</v>
      </c>
      <c r="AB29" s="150"/>
      <c r="AC29" s="150"/>
      <c r="AD29" s="150"/>
      <c r="AE29" s="150"/>
      <c r="AF29" s="150"/>
      <c r="AG29" s="150"/>
      <c r="AH29" s="150"/>
      <c r="AI29" s="105" t="s">
        <v>81</v>
      </c>
      <c r="AJ29" s="94"/>
    </row>
    <row r="30" spans="1:36" ht="24.75" customHeight="1" thickBo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15"/>
      <c r="AA30" s="172" t="s">
        <v>74</v>
      </c>
      <c r="AB30" s="173"/>
      <c r="AC30" s="173"/>
      <c r="AD30" s="173"/>
      <c r="AE30" s="173"/>
      <c r="AF30" s="173"/>
      <c r="AG30" s="173"/>
      <c r="AH30" s="174"/>
      <c r="AI30" s="106" t="s">
        <v>82</v>
      </c>
      <c r="AJ30" s="107"/>
    </row>
    <row r="31" spans="1:36" ht="24.7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15"/>
      <c r="AA31" s="70" t="s">
        <v>83</v>
      </c>
      <c r="AB31" s="70"/>
      <c r="AC31" s="70"/>
      <c r="AD31" s="70"/>
      <c r="AE31" s="70"/>
      <c r="AF31" s="70"/>
      <c r="AG31" s="70"/>
      <c r="AH31" s="70"/>
      <c r="AI31" s="29"/>
      <c r="AJ31" s="71"/>
    </row>
    <row r="32" spans="1:27" ht="24.7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15"/>
      <c r="AA32" s="81" t="s">
        <v>84</v>
      </c>
    </row>
    <row r="33" spans="1:27" ht="24.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15"/>
      <c r="AA33" s="70" t="s">
        <v>120</v>
      </c>
    </row>
    <row r="34" spans="1:27" ht="24.7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15"/>
      <c r="AA34" s="70" t="s">
        <v>121</v>
      </c>
    </row>
    <row r="35" spans="1:27" ht="24.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AA35" s="70" t="s">
        <v>123</v>
      </c>
    </row>
    <row r="36" ht="24.75" customHeight="1">
      <c r="AA36" s="70" t="s">
        <v>122</v>
      </c>
    </row>
    <row r="37" ht="24.75" customHeight="1">
      <c r="AA37" s="81" t="s">
        <v>85</v>
      </c>
    </row>
    <row r="39" spans="27:36" ht="24.75" customHeight="1" thickBot="1">
      <c r="AA39" s="55" t="s">
        <v>44</v>
      </c>
      <c r="AB39" s="15"/>
      <c r="AC39" s="15"/>
      <c r="AD39" s="15"/>
      <c r="AE39" s="15"/>
      <c r="AF39" s="15"/>
      <c r="AG39" s="15"/>
      <c r="AH39" s="15"/>
      <c r="AI39" s="15"/>
      <c r="AJ39" s="25" t="s">
        <v>45</v>
      </c>
    </row>
    <row r="40" spans="27:36" ht="24.75" customHeight="1" thickBot="1">
      <c r="AA40" s="168" t="s">
        <v>76</v>
      </c>
      <c r="AB40" s="169"/>
      <c r="AC40" s="169"/>
      <c r="AD40" s="169"/>
      <c r="AE40" s="169"/>
      <c r="AF40" s="169"/>
      <c r="AG40" s="169"/>
      <c r="AH40" s="169"/>
      <c r="AI40" s="58" t="s">
        <v>86</v>
      </c>
      <c r="AJ40" s="59"/>
    </row>
    <row r="41" spans="27:36" ht="24.75" customHeight="1" thickBot="1">
      <c r="AA41" s="55" t="s">
        <v>75</v>
      </c>
      <c r="AB41" s="15"/>
      <c r="AC41" s="15"/>
      <c r="AD41" s="15"/>
      <c r="AE41" s="15"/>
      <c r="AF41" s="15"/>
      <c r="AG41" s="15"/>
      <c r="AH41" s="15"/>
      <c r="AI41" s="15"/>
      <c r="AJ41" s="25" t="s">
        <v>45</v>
      </c>
    </row>
    <row r="42" spans="27:36" ht="24.75" customHeight="1" thickBot="1">
      <c r="AA42" s="170" t="s">
        <v>88</v>
      </c>
      <c r="AB42" s="171"/>
      <c r="AC42" s="171"/>
      <c r="AD42" s="171"/>
      <c r="AE42" s="171"/>
      <c r="AF42" s="171"/>
      <c r="AG42" s="171"/>
      <c r="AH42" s="171"/>
      <c r="AI42" s="58" t="s">
        <v>87</v>
      </c>
      <c r="AJ42" s="59"/>
    </row>
  </sheetData>
  <sheetProtection selectLockedCells="1"/>
  <mergeCells count="30">
    <mergeCell ref="X3:Z3"/>
    <mergeCell ref="X4:Z4"/>
    <mergeCell ref="AJ8:AJ9"/>
    <mergeCell ref="AH4:AI4"/>
    <mergeCell ref="AH6:AI6"/>
    <mergeCell ref="AH5:AI5"/>
    <mergeCell ref="AA3:AG3"/>
    <mergeCell ref="AA4:AG4"/>
    <mergeCell ref="AE5:AF5"/>
    <mergeCell ref="X5:Y5"/>
    <mergeCell ref="Z5:AA5"/>
    <mergeCell ref="X6:Y6"/>
    <mergeCell ref="AB5:AC5"/>
    <mergeCell ref="Z6:AA6"/>
    <mergeCell ref="AA28:AH28"/>
    <mergeCell ref="AA26:AH26"/>
    <mergeCell ref="AF6:AG6"/>
    <mergeCell ref="AA27:AH27"/>
    <mergeCell ref="AA22:AH22"/>
    <mergeCell ref="AA23:AH23"/>
    <mergeCell ref="A8:C9"/>
    <mergeCell ref="B12:B16"/>
    <mergeCell ref="AA18:AH18"/>
    <mergeCell ref="AA42:AH42"/>
    <mergeCell ref="AA19:AH19"/>
    <mergeCell ref="AA24:AH24"/>
    <mergeCell ref="AA29:AH29"/>
    <mergeCell ref="AA30:AH30"/>
    <mergeCell ref="AA40:AH40"/>
    <mergeCell ref="AA25:AH25"/>
  </mergeCells>
  <dataValidations count="7">
    <dataValidation allowBlank="1" showInputMessage="1" showErrorMessage="1" imeMode="off" sqref="AA3:AF3"/>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 operator="notEqual" allowBlank="1" showInputMessage="1" showErrorMessage="1" sqref="AD5"/>
    <dataValidation type="list" allowBlank="1" showInputMessage="1" showErrorMessage="1" sqref="Z5:AA5">
      <formula1>$AL$5:$AL$6</formula1>
    </dataValidation>
    <dataValidation type="whole" operator="greaterThanOrEqual" allowBlank="1" showInputMessage="1" showErrorMessage="1" sqref="AJ4:AJ6 E11:AI15">
      <formula1>0</formula1>
    </dataValidation>
    <dataValidation type="list" allowBlank="1" showInputMessage="1" showErrorMessage="1" sqref="Z6:AA6">
      <formula1>"１級地,２級地,３級地,４級地,５級地,６級地,７級地,８級地,９級地,１０級地,１１級地"</formula1>
    </dataValidation>
  </dataValidations>
  <printOptions horizontalCentered="1"/>
  <pageMargins left="0.35433070866141736" right="0.2362204724409449" top="0.3937007874015748" bottom="0.35433070866141736" header="0.4330708661417323" footer="0.2362204724409449"/>
  <pageSetup horizontalDpi="600" verticalDpi="600" orientation="landscape" paperSize="9" scale="56" r:id="rId2"/>
  <headerFooter alignWithMargins="0">
    <oddHeader>&amp;R（様式Ｂ）
</oddHeader>
  </headerFooter>
  <drawing r:id="rId1"/>
</worksheet>
</file>

<file path=xl/worksheets/sheet5.xml><?xml version="1.0" encoding="utf-8"?>
<worksheet xmlns="http://schemas.openxmlformats.org/spreadsheetml/2006/main" xmlns:r="http://schemas.openxmlformats.org/officeDocument/2006/relationships">
  <sheetPr>
    <tabColor indexed="51"/>
  </sheetPr>
  <dimension ref="A1:F18"/>
  <sheetViews>
    <sheetView view="pageBreakPreview" zoomScale="60" workbookViewId="0" topLeftCell="A1">
      <selection activeCell="J33" sqref="J33"/>
    </sheetView>
  </sheetViews>
  <sheetFormatPr defaultColWidth="9.00390625" defaultRowHeight="13.5"/>
  <cols>
    <col min="4" max="4" width="17.50390625" style="0" customWidth="1"/>
    <col min="6" max="6" width="15.50390625" style="0" customWidth="1"/>
  </cols>
  <sheetData>
    <row r="1" spans="1:6" ht="17.25">
      <c r="A1" s="196" t="s">
        <v>100</v>
      </c>
      <c r="B1" s="196"/>
      <c r="C1" s="196"/>
      <c r="D1" s="196"/>
      <c r="E1" s="196"/>
      <c r="F1" s="196"/>
    </row>
    <row r="2" spans="1:6" ht="17.25">
      <c r="A2" s="109"/>
      <c r="B2" s="109"/>
      <c r="C2" s="109"/>
      <c r="D2" s="109"/>
      <c r="E2" s="109"/>
      <c r="F2" s="109"/>
    </row>
    <row r="3" spans="1:6" ht="22.5" customHeight="1">
      <c r="A3" s="110" t="s">
        <v>101</v>
      </c>
      <c r="B3" s="111"/>
      <c r="C3" s="110"/>
      <c r="D3" s="110"/>
      <c r="E3" s="110"/>
      <c r="F3" s="110"/>
    </row>
    <row r="4" spans="1:6" ht="49.5" customHeight="1">
      <c r="A4" s="110" t="s">
        <v>111</v>
      </c>
      <c r="B4" s="111"/>
      <c r="C4" s="110"/>
      <c r="D4" s="110"/>
      <c r="E4" s="110"/>
      <c r="F4" s="110"/>
    </row>
    <row r="5" spans="1:6" ht="39" customHeight="1">
      <c r="A5" s="197"/>
      <c r="B5" s="197"/>
      <c r="C5" s="198" t="s">
        <v>102</v>
      </c>
      <c r="D5" s="198"/>
      <c r="E5" s="198" t="s">
        <v>103</v>
      </c>
      <c r="F5" s="198"/>
    </row>
    <row r="6" spans="1:6" ht="45" customHeight="1">
      <c r="A6" s="198" t="s">
        <v>104</v>
      </c>
      <c r="B6" s="198"/>
      <c r="C6" s="198" t="s">
        <v>105</v>
      </c>
      <c r="D6" s="198"/>
      <c r="E6" s="199" t="s">
        <v>106</v>
      </c>
      <c r="F6" s="200"/>
    </row>
    <row r="7" spans="1:6" ht="44.25" customHeight="1">
      <c r="A7" s="198"/>
      <c r="B7" s="198"/>
      <c r="C7" s="198" t="s">
        <v>107</v>
      </c>
      <c r="D7" s="198"/>
      <c r="E7" s="199" t="s">
        <v>108</v>
      </c>
      <c r="F7" s="200"/>
    </row>
    <row r="8" spans="1:6" ht="50.25" customHeight="1">
      <c r="A8" s="198" t="s">
        <v>109</v>
      </c>
      <c r="B8" s="198"/>
      <c r="C8" s="201"/>
      <c r="D8" s="202"/>
      <c r="E8" s="199" t="s">
        <v>106</v>
      </c>
      <c r="F8" s="200"/>
    </row>
    <row r="9" spans="1:6" ht="27.75" customHeight="1">
      <c r="A9" s="203"/>
      <c r="B9" s="203"/>
      <c r="C9" s="203"/>
      <c r="D9" s="203"/>
      <c r="E9" s="203"/>
      <c r="F9" s="203"/>
    </row>
    <row r="10" spans="1:6" ht="32.25" customHeight="1">
      <c r="A10" s="111"/>
      <c r="B10" s="111"/>
      <c r="C10" s="111"/>
      <c r="D10" s="111"/>
      <c r="E10" s="111"/>
      <c r="F10" s="111"/>
    </row>
    <row r="11" spans="1:6" ht="38.25" customHeight="1">
      <c r="A11" s="111"/>
      <c r="B11" s="111"/>
      <c r="C11" s="111"/>
      <c r="D11" s="111"/>
      <c r="E11" s="111"/>
      <c r="F11" s="111"/>
    </row>
    <row r="12" spans="1:6" ht="15" customHeight="1">
      <c r="A12" s="111"/>
      <c r="B12" s="111"/>
      <c r="C12" s="111"/>
      <c r="D12" s="111"/>
      <c r="E12" s="111"/>
      <c r="F12" s="111"/>
    </row>
    <row r="13" spans="1:6" ht="87.75" customHeight="1">
      <c r="A13" s="204" t="s">
        <v>112</v>
      </c>
      <c r="B13" s="204"/>
      <c r="C13" s="204"/>
      <c r="D13" s="204"/>
      <c r="E13" s="204"/>
      <c r="F13" s="204"/>
    </row>
    <row r="14" spans="1:6" ht="63.75" customHeight="1">
      <c r="A14" s="204" t="s">
        <v>113</v>
      </c>
      <c r="B14" s="204"/>
      <c r="C14" s="204"/>
      <c r="D14" s="204"/>
      <c r="E14" s="204"/>
      <c r="F14" s="204"/>
    </row>
    <row r="15" spans="1:6" ht="14.25">
      <c r="A15" s="110"/>
      <c r="B15" s="110"/>
      <c r="C15" s="110"/>
      <c r="D15" s="110"/>
      <c r="E15" s="110"/>
      <c r="F15" s="110"/>
    </row>
    <row r="16" spans="1:6" ht="23.25" customHeight="1">
      <c r="A16" s="110" t="s">
        <v>110</v>
      </c>
      <c r="B16" s="111"/>
      <c r="C16" s="110"/>
      <c r="D16" s="110"/>
      <c r="E16" s="110"/>
      <c r="F16" s="110"/>
    </row>
    <row r="17" spans="1:6" ht="65.25" customHeight="1">
      <c r="A17" s="205" t="s">
        <v>114</v>
      </c>
      <c r="B17" s="205"/>
      <c r="C17" s="205"/>
      <c r="D17" s="205"/>
      <c r="E17" s="205"/>
      <c r="F17" s="205"/>
    </row>
    <row r="18" spans="1:6" ht="67.5" customHeight="1">
      <c r="A18" s="205" t="s">
        <v>117</v>
      </c>
      <c r="B18" s="205"/>
      <c r="C18" s="205"/>
      <c r="D18" s="205"/>
      <c r="E18" s="205"/>
      <c r="F18" s="205"/>
    </row>
  </sheetData>
  <mergeCells count="17">
    <mergeCell ref="A13:F13"/>
    <mergeCell ref="A14:F14"/>
    <mergeCell ref="A17:F17"/>
    <mergeCell ref="A18:F18"/>
    <mergeCell ref="A8:B8"/>
    <mergeCell ref="C8:D8"/>
    <mergeCell ref="E8:F8"/>
    <mergeCell ref="A9:F9"/>
    <mergeCell ref="A6:B7"/>
    <mergeCell ref="C6:D6"/>
    <mergeCell ref="E6:F6"/>
    <mergeCell ref="C7:D7"/>
    <mergeCell ref="E7:F7"/>
    <mergeCell ref="A1:F1"/>
    <mergeCell ref="A5:B5"/>
    <mergeCell ref="C5:D5"/>
    <mergeCell ref="E5:F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2008-04-07T07:44:13Z</cp:lastPrinted>
  <dcterms:created xsi:type="dcterms:W3CDTF">2006-04-13T20:21:28Z</dcterms:created>
  <dcterms:modified xsi:type="dcterms:W3CDTF">2008-04-07T08:07:15Z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